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28031\Desktop\経営比較分析表の公表版\"/>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B8" i="4"/>
  <c r="W8" i="4"/>
  <c r="I8" i="4"/>
  <c r="B6" i="4"/>
  <c r="D10" i="5" l="1"/>
  <c r="C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<sst xmlns="http://schemas.openxmlformats.org/spreadsheetml/2006/main" count="309" uniqueCount="110">
  <si>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</si>
  <si>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</si>
  <si>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</si>
  <si>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</si>
  <si>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</si>
  <si>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</si>
  <si>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</si>
  <si>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</si>
  <si>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</si>
  <si>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</si>
  <si>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</si>
  <si>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</si>
  <si>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</si>
  <si>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</si>
  <si>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</si>
  <si>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</si>
  <si>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</si>
  <si>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</si>
  <si>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</si>
  <si>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</si>
  <si>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</si>
  <si>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</si>
  <si>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</si>
  <si>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</si>
  <si>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</si>
  <si>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</si>
  <si>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</si>
  <si>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</si>
  <si>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</si>
  <si>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</si>
  <si>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</si>
  <si>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</si>
  <si>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</si>
  <si>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</si>
  <si>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</si>
  <si>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</si>
  <si>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</si>
  <si>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</si>
  <si>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</si>
  <si>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</si>
  <si>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</si>
  <si>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</si>
  <si>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</si>
  <si>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</si>
  <si>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</si>
  <si>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</si>
  <si>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</si>
  <si>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</si>
  <si>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</si>
  <si>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</si>
  <si>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</si>
  <si>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</si>
  <si>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</si>
  <si>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</si>
  <si>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</si>
  <si>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</si>
  <si>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</si>
  <si>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</si>
  <si>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</si>
  <si>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</si>
  <si>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</si>
  <si>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</si>
  <si>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</si>
  <si>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</si>
  <si>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</si>
  <si>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</si>
  <si>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</si>
  <si>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</si>
  <si>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</si>
  <si>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</si>
  <si>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</si>
  <si>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</si>
  <si>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</si>
  <si>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</si>
  <si>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</si>
  <si>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</si>
  <si>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</si>
  <si>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</si>
  <si>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</si>
  <si>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</si>
  <si>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</si>
  <si>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</si>
  <si>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</si>
  <si>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</si>
  <si>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</si>
  <si>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</si>
  <si>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</si>
  <si>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</si>
  <si>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</si>
  <si>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</si>
  <si>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</si>
  <si>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</si>
  <si>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</si>
  <si>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</si>
  <si>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</si>
  <si>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</si>
  <si>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</si>
  <si>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</si>
  <si>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</si>
  <si>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</si>
  <si>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</si>
  <si>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</si>
  <si>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</si>
  <si>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</si>
  <si>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</si>
  <si>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</si>
  <si>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</si>
  <si>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・①経常収支比率より、単年度の収支のみで見れば黒字であるが、⑤経費回収率を見ると100％を下回っており、一般会計繰入金等の使用料以外の収入で経費を賄っているのが現状である。
・②累積欠損金比率より、単年度収支が黒字であるにもかかわらず欠損金が発生しているが、平成26年度より企業会計に移行したこと及び公営企業会計基準の改正により過年度分の引当金等の特別損失を計上していることが要因に挙げられる。
※本事業は平成26年度に企業会計に移行しているため、平成25年度以前のデータは無し。
※⑦施設利用率が0％であるのは、奈良県流域下水道に接続することで終末処理を行っているためである。</t>
    <rPh sb="2" eb="4">
      <t>ケイジョウ</t>
    </rPh>
    <rPh sb="4" eb="6">
      <t>シュウシ</t>
    </rPh>
    <rPh sb="6" eb="8">
      <t>ヒリツ</t>
    </rPh>
    <rPh sb="11" eb="14">
      <t>タンネンド</t>
    </rPh>
    <rPh sb="15" eb="17">
      <t>シュウシ</t>
    </rPh>
    <rPh sb="20" eb="21">
      <t>ミ</t>
    </rPh>
    <rPh sb="23" eb="25">
      <t>クロジ</t>
    </rPh>
    <rPh sb="31" eb="33">
      <t>ケイヒ</t>
    </rPh>
    <rPh sb="33" eb="35">
      <t>カイシュウ</t>
    </rPh>
    <rPh sb="35" eb="36">
      <t>リツ</t>
    </rPh>
    <rPh sb="37" eb="38">
      <t>ミ</t>
    </rPh>
    <rPh sb="45" eb="47">
      <t>シタマワ</t>
    </rPh>
    <rPh sb="52" eb="54">
      <t>イッパン</t>
    </rPh>
    <rPh sb="54" eb="56">
      <t>カイケイ</t>
    </rPh>
    <rPh sb="56" eb="58">
      <t>クリイレ</t>
    </rPh>
    <rPh sb="58" eb="60">
      <t>キントウ</t>
    </rPh>
    <rPh sb="61" eb="64">
      <t>シヨウリョウ</t>
    </rPh>
    <rPh sb="64" eb="66">
      <t>イガイ</t>
    </rPh>
    <rPh sb="67" eb="69">
      <t>シュウニュウ</t>
    </rPh>
    <rPh sb="70" eb="72">
      <t>ケイヒ</t>
    </rPh>
    <rPh sb="73" eb="74">
      <t>マカナ</t>
    </rPh>
    <rPh sb="80" eb="82">
      <t>ゲンジョウ</t>
    </rPh>
    <rPh sb="90" eb="92">
      <t>ルイセキ</t>
    </rPh>
    <rPh sb="92" eb="95">
      <t>ケッソンキン</t>
    </rPh>
    <rPh sb="95" eb="97">
      <t>ヒリツ</t>
    </rPh>
    <rPh sb="100" eb="103">
      <t>タンネンド</t>
    </rPh>
    <rPh sb="103" eb="105">
      <t>シュウシ</t>
    </rPh>
    <rPh sb="106" eb="108">
      <t>クロジ</t>
    </rPh>
    <rPh sb="118" eb="121">
      <t>ケッソンキン</t>
    </rPh>
    <rPh sb="122" eb="124">
      <t>ハッセイ</t>
    </rPh>
    <rPh sb="130" eb="132">
      <t>ヘイセイ</t>
    </rPh>
    <rPh sb="134" eb="136">
      <t>ネンド</t>
    </rPh>
    <rPh sb="138" eb="140">
      <t>キギョウ</t>
    </rPh>
    <rPh sb="140" eb="142">
      <t>カイケイ</t>
    </rPh>
    <rPh sb="143" eb="145">
      <t>イコウ</t>
    </rPh>
    <rPh sb="149" eb="150">
      <t>オヨ</t>
    </rPh>
    <rPh sb="151" eb="153">
      <t>コウエイ</t>
    </rPh>
    <rPh sb="153" eb="155">
      <t>キギョウ</t>
    </rPh>
    <rPh sb="155" eb="157">
      <t>カイケイ</t>
    </rPh>
    <rPh sb="157" eb="159">
      <t>キジュン</t>
    </rPh>
    <rPh sb="160" eb="162">
      <t>カイセイ</t>
    </rPh>
    <rPh sb="165" eb="168">
      <t>カネンド</t>
    </rPh>
    <rPh sb="168" eb="169">
      <t>ブン</t>
    </rPh>
    <rPh sb="170" eb="172">
      <t>ヒキアテ</t>
    </rPh>
    <rPh sb="172" eb="174">
      <t>キントウ</t>
    </rPh>
    <rPh sb="175" eb="177">
      <t>トクベツ</t>
    </rPh>
    <rPh sb="177" eb="179">
      <t>ソンシツ</t>
    </rPh>
    <rPh sb="180" eb="182">
      <t>ケイジョウ</t>
    </rPh>
    <rPh sb="189" eb="191">
      <t>ヨウイン</t>
    </rPh>
    <rPh sb="192" eb="193">
      <t>ア</t>
    </rPh>
    <rPh sb="226" eb="228">
      <t>ヘイセイ</t>
    </rPh>
    <rPh sb="230" eb="231">
      <t>ネン</t>
    </rPh>
    <rPh sb="231" eb="232">
      <t>ド</t>
    </rPh>
    <rPh sb="232" eb="234">
      <t>イゼン</t>
    </rPh>
    <rPh sb="239" eb="240">
      <t>ナ</t>
    </rPh>
    <rPh sb="246" eb="248">
      <t>シセツ</t>
    </rPh>
    <rPh sb="248" eb="251">
      <t>リヨウリツ</t>
    </rPh>
    <rPh sb="260" eb="262">
      <t>ナラ</t>
    </rPh>
    <rPh sb="262" eb="263">
      <t>ケン</t>
    </rPh>
    <rPh sb="263" eb="265">
      <t>リュウイキ</t>
    </rPh>
    <rPh sb="265" eb="268">
      <t>ゲスイドウ</t>
    </rPh>
    <rPh sb="269" eb="271">
      <t>セツゾク</t>
    </rPh>
    <rPh sb="276" eb="278">
      <t>シュウマツ</t>
    </rPh>
    <rPh sb="278" eb="280">
      <t>ショリ</t>
    </rPh>
    <rPh sb="281" eb="282">
      <t>オコナ</t>
    </rPh>
    <phoneticPr fontId="4"/>
  </si>
  <si>
    <t>・本事業は供用開始後20年を経過しているが、保有資産の大部分が管渠であり、耐用年数は50年を見込んでいるため現在老朽化の度合いは非常に低い。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※本事業は平成26年度に企業会計に移行しているため、平成25年度以前のデータは無し。</t>
    <rPh sb="1" eb="2">
      <t>ホン</t>
    </rPh>
    <rPh sb="2" eb="4">
      <t>ジギョウ</t>
    </rPh>
    <rPh sb="5" eb="7">
      <t>キョウヨウ</t>
    </rPh>
    <rPh sb="7" eb="10">
      <t>カイシゴ</t>
    </rPh>
    <rPh sb="12" eb="13">
      <t>ネン</t>
    </rPh>
    <rPh sb="14" eb="16">
      <t>ケイカ</t>
    </rPh>
    <rPh sb="22" eb="24">
      <t>ホユウ</t>
    </rPh>
    <rPh sb="24" eb="26">
      <t>シサン</t>
    </rPh>
    <rPh sb="27" eb="30">
      <t>ダイブブン</t>
    </rPh>
    <rPh sb="31" eb="32">
      <t>カン</t>
    </rPh>
    <rPh sb="32" eb="33">
      <t>キョ</t>
    </rPh>
    <rPh sb="37" eb="39">
      <t>タイヨウ</t>
    </rPh>
    <rPh sb="39" eb="41">
      <t>ネンスウ</t>
    </rPh>
    <rPh sb="44" eb="45">
      <t>ネン</t>
    </rPh>
    <rPh sb="46" eb="48">
      <t>ミコ</t>
    </rPh>
    <rPh sb="54" eb="56">
      <t>ゲンザイ</t>
    </rPh>
    <rPh sb="56" eb="59">
      <t>ロウキュウカ</t>
    </rPh>
    <rPh sb="60" eb="62">
      <t>ドア</t>
    </rPh>
    <rPh sb="64" eb="66">
      <t>ヒジョウ</t>
    </rPh>
    <rPh sb="67" eb="68">
      <t>ヒク</t>
    </rPh>
    <rPh sb="74" eb="76">
      <t>ユウケイ</t>
    </rPh>
    <rPh sb="76" eb="78">
      <t>コテイ</t>
    </rPh>
    <rPh sb="78" eb="80">
      <t>シサン</t>
    </rPh>
    <rPh sb="80" eb="82">
      <t>ゲンカ</t>
    </rPh>
    <rPh sb="82" eb="84">
      <t>ショウキャク</t>
    </rPh>
    <rPh sb="84" eb="85">
      <t>リツ</t>
    </rPh>
    <rPh sb="86" eb="88">
      <t>ヒジョウ</t>
    </rPh>
    <rPh sb="89" eb="90">
      <t>ヒク</t>
    </rPh>
    <rPh sb="93" eb="94">
      <t>ホン</t>
    </rPh>
    <rPh sb="94" eb="96">
      <t>ジギョウ</t>
    </rPh>
    <rPh sb="117" eb="119">
      <t>コンゴ</t>
    </rPh>
    <rPh sb="120" eb="123">
      <t>ミフキュウ</t>
    </rPh>
    <rPh sb="123" eb="125">
      <t>カイショウ</t>
    </rPh>
    <rPh sb="129" eb="131">
      <t>シセツ</t>
    </rPh>
    <rPh sb="131" eb="133">
      <t>セイビ</t>
    </rPh>
    <rPh sb="134" eb="135">
      <t>スス</t>
    </rPh>
    <rPh sb="139" eb="141">
      <t>ヒツヨウ</t>
    </rPh>
    <rPh sb="149" eb="150">
      <t>ム</t>
    </rPh>
    <rPh sb="152" eb="153">
      <t>スウ</t>
    </rPh>
    <rPh sb="153" eb="156">
      <t>ジュウネンカン</t>
    </rPh>
    <rPh sb="157" eb="159">
      <t>ゾウカ</t>
    </rPh>
    <rPh sb="163" eb="165">
      <t>ケイコウ</t>
    </rPh>
    <rPh sb="169" eb="170">
      <t>カンガ</t>
    </rPh>
    <phoneticPr fontId="4"/>
  </si>
  <si>
    <t>・本事業は平成26年度に企業会計に移行しており、経年比較はできないが、今後の傾向としては、未整備地区における施設整備を進めていくことに伴う減価償却費や企業債元利償還金の増加が見込まれる。
　今後は、効率的な整備による普及率の向上や供用開始後の未接続箇所への接続依頼等により使用料収入を増加させることで、特定環境保全公共下水道事業も含む本町下水道事業全体の経営基盤の強化を図っていく。</t>
    <rPh sb="1" eb="2">
      <t>ホン</t>
    </rPh>
    <rPh sb="2" eb="4">
      <t>ジギョウ</t>
    </rPh>
    <rPh sb="5" eb="7">
      <t>ヘイセイ</t>
    </rPh>
    <rPh sb="9" eb="11">
      <t>ネンド</t>
    </rPh>
    <rPh sb="12" eb="14">
      <t>キギョウ</t>
    </rPh>
    <rPh sb="14" eb="16">
      <t>カイケイ</t>
    </rPh>
    <rPh sb="17" eb="19">
      <t>イコウ</t>
    </rPh>
    <rPh sb="24" eb="26">
      <t>ケイネン</t>
    </rPh>
    <rPh sb="26" eb="28">
      <t>ヒカク</t>
    </rPh>
    <rPh sb="35" eb="37">
      <t>コンゴ</t>
    </rPh>
    <rPh sb="38" eb="40">
      <t>ケイコウ</t>
    </rPh>
    <rPh sb="45" eb="48">
      <t>ミセイビ</t>
    </rPh>
    <rPh sb="48" eb="50">
      <t>チク</t>
    </rPh>
    <rPh sb="54" eb="56">
      <t>シセツ</t>
    </rPh>
    <rPh sb="56" eb="58">
      <t>セイビ</t>
    </rPh>
    <rPh sb="59" eb="60">
      <t>スス</t>
    </rPh>
    <rPh sb="67" eb="68">
      <t>トモナ</t>
    </rPh>
    <rPh sb="69" eb="71">
      <t>ゲンカ</t>
    </rPh>
    <rPh sb="71" eb="73">
      <t>ショウキャク</t>
    </rPh>
    <rPh sb="73" eb="74">
      <t>ヒ</t>
    </rPh>
    <rPh sb="75" eb="77">
      <t>キギョウ</t>
    </rPh>
    <rPh sb="77" eb="78">
      <t>サイ</t>
    </rPh>
    <rPh sb="78" eb="80">
      <t>ガンリ</t>
    </rPh>
    <rPh sb="80" eb="83">
      <t>ショウカンキン</t>
    </rPh>
    <rPh sb="84" eb="86">
      <t>ゾウカ</t>
    </rPh>
    <rPh sb="87" eb="89">
      <t>ミコ</t>
    </rPh>
    <rPh sb="95" eb="9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</si>
</sst>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63796000"/>
        <c:axId val="1637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163796000"/>
        <c:axId val="163796384"/>
      </c:lineChart>
      <c:dateAx>
        <c:axId val="163796000"/>
        <c:scaling>
          <c:orientation val="minMax"/>
        </c:scaling>
        <c:delete val="1"/>
        <c:axPos val="b"/>
        <c:numFmt formatCode="ge" sourceLinked="1"/>
        <c:majorTickMark val="none"/>
        <c:minorTickMark val="none"/>
        <c:tickLblPos val="none"/>
        <c:crossAx val="163796384"/>
        <c:crosses val="autoZero"/>
        <c:auto val="1"/>
        <c:lblOffset val="100"/>
        <c:baseTimeUnit val="years"/>
      </c:dateAx>
      <c:valAx>
        <c:axId val="1637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6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5033048"/>
        <c:axId val="2650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54.44</c:v>
                </c:pt>
              </c:numCache>
            </c:numRef>
          </c:val>
          <c:smooth val="0"/>
        </c:ser>
        <c:dLbls>
          <c:showLegendKey val="0"/>
          <c:showVal val="0"/>
          <c:showCatName val="0"/>
          <c:showSerName val="0"/>
          <c:showPercent val="0"/>
          <c:showBubbleSize val="0"/>
        </c:dLbls>
        <c:marker val="1"/>
        <c:smooth val="0"/>
        <c:axId val="265033048"/>
        <c:axId val="265033440"/>
      </c:lineChart>
      <c:dateAx>
        <c:axId val="265033048"/>
        <c:scaling>
          <c:orientation val="minMax"/>
        </c:scaling>
        <c:delete val="1"/>
        <c:axPos val="b"/>
        <c:numFmt formatCode="ge" sourceLinked="1"/>
        <c:majorTickMark val="none"/>
        <c:minorTickMark val="none"/>
        <c:tickLblPos val="none"/>
        <c:crossAx val="265033440"/>
        <c:crosses val="autoZero"/>
        <c:auto val="1"/>
        <c:lblOffset val="100"/>
        <c:baseTimeUnit val="years"/>
      </c:dateAx>
      <c:valAx>
        <c:axId val="2650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3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86.7</c:v>
                </c:pt>
              </c:numCache>
            </c:numRef>
          </c:val>
        </c:ser>
        <c:dLbls>
          <c:showLegendKey val="0"/>
          <c:showVal val="0"/>
          <c:showCatName val="0"/>
          <c:showSerName val="0"/>
          <c:showPercent val="0"/>
          <c:showBubbleSize val="0"/>
        </c:dLbls>
        <c:gapWidth val="150"/>
        <c:axId val="265034616"/>
        <c:axId val="265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84.2</c:v>
                </c:pt>
              </c:numCache>
            </c:numRef>
          </c:val>
          <c:smooth val="0"/>
        </c:ser>
        <c:dLbls>
          <c:showLegendKey val="0"/>
          <c:showVal val="0"/>
          <c:showCatName val="0"/>
          <c:showSerName val="0"/>
          <c:showPercent val="0"/>
          <c:showBubbleSize val="0"/>
        </c:dLbls>
        <c:marker val="1"/>
        <c:smooth val="0"/>
        <c:axId val="265034616"/>
        <c:axId val="265035008"/>
      </c:lineChart>
      <c:dateAx>
        <c:axId val="265034616"/>
        <c:scaling>
          <c:orientation val="minMax"/>
        </c:scaling>
        <c:delete val="1"/>
        <c:axPos val="b"/>
        <c:numFmt formatCode="ge" sourceLinked="1"/>
        <c:majorTickMark val="none"/>
        <c:minorTickMark val="none"/>
        <c:tickLblPos val="none"/>
        <c:crossAx val="265035008"/>
        <c:crosses val="autoZero"/>
        <c:auto val="1"/>
        <c:lblOffset val="100"/>
        <c:baseTimeUnit val="years"/>
      </c:dateAx>
      <c:valAx>
        <c:axId val="265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3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100.14</c:v>
                </c:pt>
              </c:numCache>
            </c:numRef>
          </c:val>
        </c:ser>
        <c:dLbls>
          <c:showLegendKey val="0"/>
          <c:showVal val="0"/>
          <c:showCatName val="0"/>
          <c:showSerName val="0"/>
          <c:showPercent val="0"/>
          <c:showBubbleSize val="0"/>
        </c:dLbls>
        <c:gapWidth val="150"/>
        <c:axId val="264895904"/>
        <c:axId val="2648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108.56</c:v>
                </c:pt>
              </c:numCache>
            </c:numRef>
          </c:val>
          <c:smooth val="0"/>
        </c:ser>
        <c:dLbls>
          <c:showLegendKey val="0"/>
          <c:showVal val="0"/>
          <c:showCatName val="0"/>
          <c:showSerName val="0"/>
          <c:showPercent val="0"/>
          <c:showBubbleSize val="0"/>
        </c:dLbls>
        <c:marker val="1"/>
        <c:smooth val="0"/>
        <c:axId val="264895904"/>
        <c:axId val="264898336"/>
      </c:lineChart>
      <c:dateAx>
        <c:axId val="264895904"/>
        <c:scaling>
          <c:orientation val="minMax"/>
        </c:scaling>
        <c:delete val="1"/>
        <c:axPos val="b"/>
        <c:numFmt formatCode="ge" sourceLinked="1"/>
        <c:majorTickMark val="none"/>
        <c:minorTickMark val="none"/>
        <c:tickLblPos val="none"/>
        <c:crossAx val="264898336"/>
        <c:crosses val="autoZero"/>
        <c:auto val="1"/>
        <c:lblOffset val="100"/>
        <c:baseTimeUnit val="years"/>
      </c:dateAx>
      <c:valAx>
        <c:axId val="2648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2.4500000000000002</c:v>
                </c:pt>
              </c:numCache>
            </c:numRef>
          </c:val>
        </c:ser>
        <c:dLbls>
          <c:showLegendKey val="0"/>
          <c:showVal val="0"/>
          <c:showCatName val="0"/>
          <c:showSerName val="0"/>
          <c:showPercent val="0"/>
          <c:showBubbleSize val="0"/>
        </c:dLbls>
        <c:gapWidth val="150"/>
        <c:axId val="264941128"/>
        <c:axId val="26494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21.28</c:v>
                </c:pt>
              </c:numCache>
            </c:numRef>
          </c:val>
          <c:smooth val="0"/>
        </c:ser>
        <c:dLbls>
          <c:showLegendKey val="0"/>
          <c:showVal val="0"/>
          <c:showCatName val="0"/>
          <c:showSerName val="0"/>
          <c:showPercent val="0"/>
          <c:showBubbleSize val="0"/>
        </c:dLbls>
        <c:marker val="1"/>
        <c:smooth val="0"/>
        <c:axId val="264941128"/>
        <c:axId val="264947656"/>
      </c:lineChart>
      <c:dateAx>
        <c:axId val="264941128"/>
        <c:scaling>
          <c:orientation val="minMax"/>
        </c:scaling>
        <c:delete val="1"/>
        <c:axPos val="b"/>
        <c:numFmt formatCode="ge" sourceLinked="1"/>
        <c:majorTickMark val="none"/>
        <c:minorTickMark val="none"/>
        <c:tickLblPos val="none"/>
        <c:crossAx val="264947656"/>
        <c:crosses val="autoZero"/>
        <c:auto val="1"/>
        <c:lblOffset val="100"/>
        <c:baseTimeUnit val="years"/>
      </c:dateAx>
      <c:valAx>
        <c:axId val="26494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4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64653856"/>
        <c:axId val="2646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264653856"/>
        <c:axId val="264654248"/>
      </c:lineChart>
      <c:dateAx>
        <c:axId val="264653856"/>
        <c:scaling>
          <c:orientation val="minMax"/>
        </c:scaling>
        <c:delete val="1"/>
        <c:axPos val="b"/>
        <c:numFmt formatCode="ge" sourceLinked="1"/>
        <c:majorTickMark val="none"/>
        <c:minorTickMark val="none"/>
        <c:tickLblPos val="none"/>
        <c:crossAx val="264654248"/>
        <c:crosses val="autoZero"/>
        <c:auto val="1"/>
        <c:lblOffset val="100"/>
        <c:baseTimeUnit val="years"/>
      </c:dateAx>
      <c:valAx>
        <c:axId val="2646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1.67</c:v>
                </c:pt>
              </c:numCache>
            </c:numRef>
          </c:val>
        </c:ser>
        <c:dLbls>
          <c:showLegendKey val="0"/>
          <c:showVal val="0"/>
          <c:showCatName val="0"/>
          <c:showSerName val="0"/>
          <c:showPercent val="0"/>
          <c:showBubbleSize val="0"/>
        </c:dLbls>
        <c:gapWidth val="150"/>
        <c:axId val="264655424"/>
        <c:axId val="26465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100.32</c:v>
                </c:pt>
              </c:numCache>
            </c:numRef>
          </c:val>
          <c:smooth val="0"/>
        </c:ser>
        <c:dLbls>
          <c:showLegendKey val="0"/>
          <c:showVal val="0"/>
          <c:showCatName val="0"/>
          <c:showSerName val="0"/>
          <c:showPercent val="0"/>
          <c:showBubbleSize val="0"/>
        </c:dLbls>
        <c:marker val="1"/>
        <c:smooth val="0"/>
        <c:axId val="264655424"/>
        <c:axId val="264655816"/>
      </c:lineChart>
      <c:dateAx>
        <c:axId val="264655424"/>
        <c:scaling>
          <c:orientation val="minMax"/>
        </c:scaling>
        <c:delete val="1"/>
        <c:axPos val="b"/>
        <c:numFmt formatCode="ge" sourceLinked="1"/>
        <c:majorTickMark val="none"/>
        <c:minorTickMark val="none"/>
        <c:tickLblPos val="none"/>
        <c:crossAx val="264655816"/>
        <c:crosses val="autoZero"/>
        <c:auto val="1"/>
        <c:lblOffset val="100"/>
        <c:baseTimeUnit val="years"/>
      </c:dateAx>
      <c:valAx>
        <c:axId val="2646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20.260000000000002</c:v>
                </c:pt>
              </c:numCache>
            </c:numRef>
          </c:val>
        </c:ser>
        <c:dLbls>
          <c:showLegendKey val="0"/>
          <c:showVal val="0"/>
          <c:showCatName val="0"/>
          <c:showSerName val="0"/>
          <c:showPercent val="0"/>
          <c:showBubbleSize val="0"/>
        </c:dLbls>
        <c:gapWidth val="150"/>
        <c:axId val="264656992"/>
        <c:axId val="26465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49.23</c:v>
                </c:pt>
              </c:numCache>
            </c:numRef>
          </c:val>
          <c:smooth val="0"/>
        </c:ser>
        <c:dLbls>
          <c:showLegendKey val="0"/>
          <c:showVal val="0"/>
          <c:showCatName val="0"/>
          <c:showSerName val="0"/>
          <c:showPercent val="0"/>
          <c:showBubbleSize val="0"/>
        </c:dLbls>
        <c:marker val="1"/>
        <c:smooth val="0"/>
        <c:axId val="264656992"/>
        <c:axId val="264657384"/>
      </c:lineChart>
      <c:dateAx>
        <c:axId val="264656992"/>
        <c:scaling>
          <c:orientation val="minMax"/>
        </c:scaling>
        <c:delete val="1"/>
        <c:axPos val="b"/>
        <c:numFmt formatCode="ge" sourceLinked="1"/>
        <c:majorTickMark val="none"/>
        <c:minorTickMark val="none"/>
        <c:tickLblPos val="none"/>
        <c:crossAx val="264657384"/>
        <c:crosses val="autoZero"/>
        <c:auto val="1"/>
        <c:lblOffset val="100"/>
        <c:baseTimeUnit val="years"/>
      </c:dateAx>
      <c:valAx>
        <c:axId val="2646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1491.23</c:v>
                </c:pt>
              </c:numCache>
            </c:numRef>
          </c:val>
        </c:ser>
        <c:dLbls>
          <c:showLegendKey val="0"/>
          <c:showVal val="0"/>
          <c:showCatName val="0"/>
          <c:showSerName val="0"/>
          <c:showPercent val="0"/>
          <c:showBubbleSize val="0"/>
        </c:dLbls>
        <c:gapWidth val="150"/>
        <c:axId val="264658560"/>
        <c:axId val="26465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1136.5</c:v>
                </c:pt>
              </c:numCache>
            </c:numRef>
          </c:val>
          <c:smooth val="0"/>
        </c:ser>
        <c:dLbls>
          <c:showLegendKey val="0"/>
          <c:showVal val="0"/>
          <c:showCatName val="0"/>
          <c:showSerName val="0"/>
          <c:showPercent val="0"/>
          <c:showBubbleSize val="0"/>
        </c:dLbls>
        <c:marker val="1"/>
        <c:smooth val="0"/>
        <c:axId val="264658560"/>
        <c:axId val="264658952"/>
      </c:lineChart>
      <c:dateAx>
        <c:axId val="264658560"/>
        <c:scaling>
          <c:orientation val="minMax"/>
        </c:scaling>
        <c:delete val="1"/>
        <c:axPos val="b"/>
        <c:numFmt formatCode="ge" sourceLinked="1"/>
        <c:majorTickMark val="none"/>
        <c:minorTickMark val="none"/>
        <c:tickLblPos val="none"/>
        <c:crossAx val="264658952"/>
        <c:crosses val="autoZero"/>
        <c:auto val="1"/>
        <c:lblOffset val="100"/>
        <c:baseTimeUnit val="years"/>
      </c:dateAx>
      <c:valAx>
        <c:axId val="26465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74.33</c:v>
                </c:pt>
              </c:numCache>
            </c:numRef>
          </c:val>
        </c:ser>
        <c:dLbls>
          <c:showLegendKey val="0"/>
          <c:showVal val="0"/>
          <c:showCatName val="0"/>
          <c:showSerName val="0"/>
          <c:showPercent val="0"/>
          <c:showBubbleSize val="0"/>
        </c:dLbls>
        <c:gapWidth val="150"/>
        <c:axId val="264660128"/>
        <c:axId val="26466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71.650000000000006</c:v>
                </c:pt>
              </c:numCache>
            </c:numRef>
          </c:val>
          <c:smooth val="0"/>
        </c:ser>
        <c:dLbls>
          <c:showLegendKey val="0"/>
          <c:showVal val="0"/>
          <c:showCatName val="0"/>
          <c:showSerName val="0"/>
          <c:showPercent val="0"/>
          <c:showBubbleSize val="0"/>
        </c:dLbls>
        <c:marker val="1"/>
        <c:smooth val="0"/>
        <c:axId val="264660128"/>
        <c:axId val="264660520"/>
      </c:lineChart>
      <c:dateAx>
        <c:axId val="264660128"/>
        <c:scaling>
          <c:orientation val="minMax"/>
        </c:scaling>
        <c:delete val="1"/>
        <c:axPos val="b"/>
        <c:numFmt formatCode="ge" sourceLinked="1"/>
        <c:majorTickMark val="none"/>
        <c:minorTickMark val="none"/>
        <c:tickLblPos val="none"/>
        <c:crossAx val="264660520"/>
        <c:crosses val="autoZero"/>
        <c:auto val="1"/>
        <c:lblOffset val="100"/>
        <c:baseTimeUnit val="years"/>
      </c:dateAx>
      <c:valAx>
        <c:axId val="26466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181.29</c:v>
                </c:pt>
              </c:numCache>
            </c:numRef>
          </c:val>
        </c:ser>
        <c:dLbls>
          <c:showLegendKey val="0"/>
          <c:showVal val="0"/>
          <c:showCatName val="0"/>
          <c:showSerName val="0"/>
          <c:showPercent val="0"/>
          <c:showBubbleSize val="0"/>
        </c:dLbls>
        <c:gapWidth val="150"/>
        <c:axId val="265031480"/>
        <c:axId val="2650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217.82</c:v>
                </c:pt>
              </c:numCache>
            </c:numRef>
          </c:val>
          <c:smooth val="0"/>
        </c:ser>
        <c:dLbls>
          <c:showLegendKey val="0"/>
          <c:showVal val="0"/>
          <c:showCatName val="0"/>
          <c:showSerName val="0"/>
          <c:showPercent val="0"/>
          <c:showBubbleSize val="0"/>
        </c:dLbls>
        <c:marker val="1"/>
        <c:smooth val="0"/>
        <c:axId val="265031480"/>
        <c:axId val="265031872"/>
      </c:lineChart>
      <c:dateAx>
        <c:axId val="265031480"/>
        <c:scaling>
          <c:orientation val="minMax"/>
        </c:scaling>
        <c:delete val="1"/>
        <c:axPos val="b"/>
        <c:numFmt formatCode="ge" sourceLinked="1"/>
        <c:majorTickMark val="none"/>
        <c:minorTickMark val="none"/>
        <c:tickLblPos val="none"/>
        <c:crossAx val="265031872"/>
        <c:crosses val="autoZero"/>
        <c:auto val="1"/>
        <c:lblOffset val="100"/>
        <c:baseTimeUnit val="years"/>
      </c:dateAx>
      <c:valAx>
        <c:axId val="2650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H12" sqref="H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大淀町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18870</v>
      </c>
      <c r="AM8" s="64"/>
      <c r="AN8" s="64"/>
      <c r="AO8" s="64"/>
      <c r="AP8" s="64"/>
      <c r="AQ8" s="64"/>
      <c r="AR8" s="64"/>
      <c r="AS8" s="64"/>
      <c r="AT8" s="63">
        <f>データ!S6</f>
        <v>38.1</v>
      </c>
      <c r="AU8" s="63"/>
      <c r="AV8" s="63"/>
      <c r="AW8" s="63"/>
      <c r="AX8" s="63"/>
      <c r="AY8" s="63"/>
      <c r="AZ8" s="63"/>
      <c r="BA8" s="63"/>
      <c r="BB8" s="63">
        <f>データ!T6</f>
        <v>495.28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57.23</v>
      </c>
      <c r="J10" s="63"/>
      <c r="K10" s="63"/>
      <c r="L10" s="63"/>
      <c r="M10" s="63"/>
      <c r="N10" s="63"/>
      <c r="O10" s="63"/>
      <c r="P10" s="63">
        <f>データ!O6</f>
        <v>78.430000000000007</v>
      </c>
      <c r="Q10" s="63"/>
      <c r="R10" s="63"/>
      <c r="S10" s="63"/>
      <c r="T10" s="63"/>
      <c r="U10" s="63"/>
      <c r="V10" s="63"/>
      <c r="W10" s="63">
        <f>データ!P6</f>
        <v>85</v>
      </c>
      <c r="X10" s="63"/>
      <c r="Y10" s="63"/>
      <c r="Z10" s="63"/>
      <c r="AA10" s="63"/>
      <c r="AB10" s="63"/>
      <c r="AC10" s="63"/>
      <c r="AD10" s="64">
        <f>データ!Q6</f>
        <v>2736</v>
      </c>
      <c r="AE10" s="64"/>
      <c r="AF10" s="64"/>
      <c r="AG10" s="64"/>
      <c r="AH10" s="64"/>
      <c r="AI10" s="64"/>
      <c r="AJ10" s="64"/>
      <c r="AK10" s="2"/>
      <c r="AL10" s="64">
        <f>データ!U6</f>
        <v>14735</v>
      </c>
      <c r="AM10" s="64"/>
      <c r="AN10" s="64"/>
      <c r="AO10" s="64"/>
      <c r="AP10" s="64"/>
      <c r="AQ10" s="64"/>
      <c r="AR10" s="64"/>
      <c r="AS10" s="64"/>
      <c r="AT10" s="63">
        <f>データ!V6</f>
        <v>4.28</v>
      </c>
      <c r="AU10" s="63"/>
      <c r="AV10" s="63"/>
      <c r="AW10" s="63"/>
      <c r="AX10" s="63"/>
      <c r="AY10" s="63"/>
      <c r="AZ10" s="63"/>
      <c r="BA10" s="63"/>
      <c r="BB10" s="63">
        <f>データ!W6</f>
        <v>3442.76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294420</v>
      </c>
      <c r="D6" s="31">
        <f t="shared" si="3"/>
        <v>46</v>
      </c>
      <c r="E6" s="31">
        <f t="shared" si="3"/>
        <v>17</v>
      </c>
      <c r="F6" s="31">
        <f t="shared" si="3"/>
        <v>1</v>
      </c>
      <c r="G6" s="31">
        <f t="shared" si="3"/>
        <v>0</v>
      </c>
      <c r="H6" s="31" t="str">
        <f t="shared" si="3"/>
        <v>奈良県　大淀町</v>
      </c>
      <c r="I6" s="31" t="str">
        <f t="shared" si="3"/>
        <v>法適用</v>
      </c>
      <c r="J6" s="31" t="str">
        <f t="shared" si="3"/>
        <v>下水道事業</v>
      </c>
      <c r="K6" s="31" t="str">
        <f t="shared" si="3"/>
        <v>公共下水道</v>
      </c>
      <c r="L6" s="31" t="str">
        <f t="shared" si="3"/>
        <v>Cc2</v>
      </c>
      <c r="M6" s="32" t="str">
        <f t="shared" si="3"/>
        <v>-</v>
      </c>
      <c r="N6" s="32">
        <f t="shared" si="3"/>
        <v>57.23</v>
      </c>
      <c r="O6" s="32">
        <f t="shared" si="3"/>
        <v>78.430000000000007</v>
      </c>
      <c r="P6" s="32">
        <f t="shared" si="3"/>
        <v>85</v>
      </c>
      <c r="Q6" s="32">
        <f t="shared" si="3"/>
        <v>2736</v>
      </c>
      <c r="R6" s="32">
        <f t="shared" si="3"/>
        <v>18870</v>
      </c>
      <c r="S6" s="32">
        <f t="shared" si="3"/>
        <v>38.1</v>
      </c>
      <c r="T6" s="32">
        <f t="shared" si="3"/>
        <v>495.28</v>
      </c>
      <c r="U6" s="32">
        <f t="shared" si="3"/>
        <v>14735</v>
      </c>
      <c r="V6" s="32">
        <f t="shared" si="3"/>
        <v>4.28</v>
      </c>
      <c r="W6" s="32">
        <f t="shared" si="3"/>
        <v>3442.76</v>
      </c>
      <c r="X6" s="33" t="str">
        <f>IF(X7="",NA(),X7)</f>
        <v>-</v>
      </c>
      <c r="Y6" s="33" t="str">
        <f t="shared" ref="Y6:AG6" si="4">IF(Y7="",NA(),Y7)</f>
        <v>-</v>
      </c>
      <c r="Z6" s="33" t="str">
        <f t="shared" si="4"/>
        <v>-</v>
      </c>
      <c r="AA6" s="33" t="str">
        <f t="shared" si="4"/>
        <v>-</v>
      </c>
      <c r="AB6" s="33">
        <f t="shared" si="4"/>
        <v>100.14</v>
      </c>
      <c r="AC6" s="33" t="str">
        <f t="shared" si="4"/>
        <v>-</v>
      </c>
      <c r="AD6" s="33" t="str">
        <f t="shared" si="4"/>
        <v>-</v>
      </c>
      <c r="AE6" s="33" t="str">
        <f t="shared" si="4"/>
        <v>-</v>
      </c>
      <c r="AF6" s="33" t="str">
        <f t="shared" si="4"/>
        <v>-</v>
      </c>
      <c r="AG6" s="33">
        <f t="shared" si="4"/>
        <v>108.56</v>
      </c>
      <c r="AH6" s="32" t="str">
        <f>IF(AH7="","",IF(AH7="-","【-】","【"&amp;SUBSTITUTE(TEXT(AH7,"#,##0.00"),"-","△")&amp;"】"))</f>
        <v>【107.74】</v>
      </c>
      <c r="AI6" s="33" t="str">
        <f>IF(AI7="",NA(),AI7)</f>
        <v>-</v>
      </c>
      <c r="AJ6" s="33" t="str">
        <f t="shared" ref="AJ6:AR6" si="5">IF(AJ7="",NA(),AJ7)</f>
        <v>-</v>
      </c>
      <c r="AK6" s="33" t="str">
        <f t="shared" si="5"/>
        <v>-</v>
      </c>
      <c r="AL6" s="33" t="str">
        <f t="shared" si="5"/>
        <v>-</v>
      </c>
      <c r="AM6" s="33">
        <f t="shared" si="5"/>
        <v>1.67</v>
      </c>
      <c r="AN6" s="33" t="str">
        <f t="shared" si="5"/>
        <v>-</v>
      </c>
      <c r="AO6" s="33" t="str">
        <f t="shared" si="5"/>
        <v>-</v>
      </c>
      <c r="AP6" s="33" t="str">
        <f t="shared" si="5"/>
        <v>-</v>
      </c>
      <c r="AQ6" s="33" t="str">
        <f t="shared" si="5"/>
        <v>-</v>
      </c>
      <c r="AR6" s="33">
        <f t="shared" si="5"/>
        <v>100.32</v>
      </c>
      <c r="AS6" s="32" t="str">
        <f>IF(AS7="","",IF(AS7="-","【-】","【"&amp;SUBSTITUTE(TEXT(AS7,"#,##0.00"),"-","△")&amp;"】"))</f>
        <v>【4.71】</v>
      </c>
      <c r="AT6" s="33" t="str">
        <f>IF(AT7="",NA(),AT7)</f>
        <v>-</v>
      </c>
      <c r="AU6" s="33" t="str">
        <f t="shared" ref="AU6:BC6" si="6">IF(AU7="",NA(),AU7)</f>
        <v>-</v>
      </c>
      <c r="AV6" s="33" t="str">
        <f t="shared" si="6"/>
        <v>-</v>
      </c>
      <c r="AW6" s="33" t="str">
        <f t="shared" si="6"/>
        <v>-</v>
      </c>
      <c r="AX6" s="33">
        <f t="shared" si="6"/>
        <v>20.260000000000002</v>
      </c>
      <c r="AY6" s="33" t="str">
        <f t="shared" si="6"/>
        <v>-</v>
      </c>
      <c r="AZ6" s="33" t="str">
        <f t="shared" si="6"/>
        <v>-</v>
      </c>
      <c r="BA6" s="33" t="str">
        <f t="shared" si="6"/>
        <v>-</v>
      </c>
      <c r="BB6" s="33" t="str">
        <f t="shared" si="6"/>
        <v>-</v>
      </c>
      <c r="BC6" s="33">
        <f t="shared" si="6"/>
        <v>49.23</v>
      </c>
      <c r="BD6" s="32" t="str">
        <f>IF(BD7="","",IF(BD7="-","【-】","【"&amp;SUBSTITUTE(TEXT(BD7,"#,##0.00"),"-","△")&amp;"】"))</f>
        <v>【56.46】</v>
      </c>
      <c r="BE6" s="33" t="str">
        <f>IF(BE7="",NA(),BE7)</f>
        <v>-</v>
      </c>
      <c r="BF6" s="33" t="str">
        <f t="shared" ref="BF6:BN6" si="7">IF(BF7="",NA(),BF7)</f>
        <v>-</v>
      </c>
      <c r="BG6" s="33" t="str">
        <f t="shared" si="7"/>
        <v>-</v>
      </c>
      <c r="BH6" s="33" t="str">
        <f t="shared" si="7"/>
        <v>-</v>
      </c>
      <c r="BI6" s="33">
        <f t="shared" si="7"/>
        <v>1491.23</v>
      </c>
      <c r="BJ6" s="33" t="str">
        <f t="shared" si="7"/>
        <v>-</v>
      </c>
      <c r="BK6" s="33" t="str">
        <f t="shared" si="7"/>
        <v>-</v>
      </c>
      <c r="BL6" s="33" t="str">
        <f t="shared" si="7"/>
        <v>-</v>
      </c>
      <c r="BM6" s="33" t="str">
        <f t="shared" si="7"/>
        <v>-</v>
      </c>
      <c r="BN6" s="33">
        <f t="shared" si="7"/>
        <v>1136.5</v>
      </c>
      <c r="BO6" s="32" t="str">
        <f>IF(BO7="","",IF(BO7="-","【-】","【"&amp;SUBSTITUTE(TEXT(BO7,"#,##0.00"),"-","△")&amp;"】"))</f>
        <v>【776.35】</v>
      </c>
      <c r="BP6" s="33" t="str">
        <f>IF(BP7="",NA(),BP7)</f>
        <v>-</v>
      </c>
      <c r="BQ6" s="33" t="str">
        <f t="shared" ref="BQ6:BY6" si="8">IF(BQ7="",NA(),BQ7)</f>
        <v>-</v>
      </c>
      <c r="BR6" s="33" t="str">
        <f t="shared" si="8"/>
        <v>-</v>
      </c>
      <c r="BS6" s="33" t="str">
        <f t="shared" si="8"/>
        <v>-</v>
      </c>
      <c r="BT6" s="33">
        <f t="shared" si="8"/>
        <v>74.33</v>
      </c>
      <c r="BU6" s="33" t="str">
        <f t="shared" si="8"/>
        <v>-</v>
      </c>
      <c r="BV6" s="33" t="str">
        <f t="shared" si="8"/>
        <v>-</v>
      </c>
      <c r="BW6" s="33" t="str">
        <f t="shared" si="8"/>
        <v>-</v>
      </c>
      <c r="BX6" s="33" t="str">
        <f t="shared" si="8"/>
        <v>-</v>
      </c>
      <c r="BY6" s="33">
        <f t="shared" si="8"/>
        <v>71.650000000000006</v>
      </c>
      <c r="BZ6" s="32" t="str">
        <f>IF(BZ7="","",IF(BZ7="-","【-】","【"&amp;SUBSTITUTE(TEXT(BZ7,"#,##0.00"),"-","△")&amp;"】"))</f>
        <v>【96.57】</v>
      </c>
      <c r="CA6" s="33" t="str">
        <f>IF(CA7="",NA(),CA7)</f>
        <v>-</v>
      </c>
      <c r="CB6" s="33" t="str">
        <f t="shared" ref="CB6:CJ6" si="9">IF(CB7="",NA(),CB7)</f>
        <v>-</v>
      </c>
      <c r="CC6" s="33" t="str">
        <f t="shared" si="9"/>
        <v>-</v>
      </c>
      <c r="CD6" s="33" t="str">
        <f t="shared" si="9"/>
        <v>-</v>
      </c>
      <c r="CE6" s="33">
        <f t="shared" si="9"/>
        <v>181.29</v>
      </c>
      <c r="CF6" s="33" t="str">
        <f t="shared" si="9"/>
        <v>-</v>
      </c>
      <c r="CG6" s="33" t="str">
        <f t="shared" si="9"/>
        <v>-</v>
      </c>
      <c r="CH6" s="33" t="str">
        <f t="shared" si="9"/>
        <v>-</v>
      </c>
      <c r="CI6" s="33" t="str">
        <f t="shared" si="9"/>
        <v>-</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54.44</v>
      </c>
      <c r="CV6" s="32" t="str">
        <f>IF(CV7="","",IF(CV7="-","【-】","【"&amp;SUBSTITUTE(TEXT(CV7,"#,##0.00"),"-","△")&amp;"】"))</f>
        <v>【60.35】</v>
      </c>
      <c r="CW6" s="33" t="str">
        <f>IF(CW7="",NA(),CW7)</f>
        <v>-</v>
      </c>
      <c r="CX6" s="33" t="str">
        <f t="shared" ref="CX6:DF6" si="11">IF(CX7="",NA(),CX7)</f>
        <v>-</v>
      </c>
      <c r="CY6" s="33" t="str">
        <f t="shared" si="11"/>
        <v>-</v>
      </c>
      <c r="CZ6" s="33" t="str">
        <f t="shared" si="11"/>
        <v>-</v>
      </c>
      <c r="DA6" s="33">
        <f t="shared" si="11"/>
        <v>86.7</v>
      </c>
      <c r="DB6" s="33" t="str">
        <f t="shared" si="11"/>
        <v>-</v>
      </c>
      <c r="DC6" s="33" t="str">
        <f t="shared" si="11"/>
        <v>-</v>
      </c>
      <c r="DD6" s="33" t="str">
        <f t="shared" si="11"/>
        <v>-</v>
      </c>
      <c r="DE6" s="33" t="str">
        <f t="shared" si="11"/>
        <v>-</v>
      </c>
      <c r="DF6" s="33">
        <f t="shared" si="11"/>
        <v>84.2</v>
      </c>
      <c r="DG6" s="32" t="str">
        <f>IF(DG7="","",IF(DG7="-","【-】","【"&amp;SUBSTITUTE(TEXT(DG7,"#,##0.00"),"-","△")&amp;"】"))</f>
        <v>【94.57】</v>
      </c>
      <c r="DH6" s="33" t="str">
        <f>IF(DH7="",NA(),DH7)</f>
        <v>-</v>
      </c>
      <c r="DI6" s="33" t="str">
        <f t="shared" ref="DI6:DQ6" si="12">IF(DI7="",NA(),DI7)</f>
        <v>-</v>
      </c>
      <c r="DJ6" s="33" t="str">
        <f t="shared" si="12"/>
        <v>-</v>
      </c>
      <c r="DK6" s="33" t="str">
        <f t="shared" si="12"/>
        <v>-</v>
      </c>
      <c r="DL6" s="33">
        <f t="shared" si="12"/>
        <v>2.4500000000000002</v>
      </c>
      <c r="DM6" s="33" t="str">
        <f t="shared" si="12"/>
        <v>-</v>
      </c>
      <c r="DN6" s="33" t="str">
        <f t="shared" si="12"/>
        <v>-</v>
      </c>
      <c r="DO6" s="33" t="str">
        <f t="shared" si="12"/>
        <v>-</v>
      </c>
      <c r="DP6" s="33" t="str">
        <f t="shared" si="12"/>
        <v>-</v>
      </c>
      <c r="DQ6" s="33">
        <f t="shared" si="12"/>
        <v>21.28</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0.04</v>
      </c>
      <c r="EN6" s="32" t="str">
        <f>IF(EN7="","",IF(EN7="-","【-】","【"&amp;SUBSTITUTE(TEXT(EN7,"#,##0.00"),"-","△")&amp;"】"))</f>
        <v>【0.17】</v>
      </c>
    </row>
    <row r="7" spans="1:147" s="34" customFormat="1">
      <c r="A7" s="26"/>
      <c r="B7" s="35">
        <v>2014</v>
      </c>
      <c r="C7" s="35">
        <v>294420</v>
      </c>
      <c r="D7" s="35">
        <v>46</v>
      </c>
      <c r="E7" s="35">
        <v>17</v>
      </c>
      <c r="F7" s="35">
        <v>1</v>
      </c>
      <c r="G7" s="35">
        <v>0</v>
      </c>
      <c r="H7" s="35" t="s">
        <v>96</v>
      </c>
      <c r="I7" s="35" t="s">
        <v>97</v>
      </c>
      <c r="J7" s="35" t="s">
        <v>98</v>
      </c>
      <c r="K7" s="35" t="s">
        <v>99</v>
      </c>
      <c r="L7" s="35" t="s">
        <v>100</v>
      </c>
      <c r="M7" s="36" t="s">
        <v>101</v>
      </c>
      <c r="N7" s="36">
        <v>57.23</v>
      </c>
      <c r="O7" s="36">
        <v>78.430000000000007</v>
      </c>
      <c r="P7" s="36">
        <v>85</v>
      </c>
      <c r="Q7" s="36">
        <v>2736</v>
      </c>
      <c r="R7" s="36">
        <v>18870</v>
      </c>
      <c r="S7" s="36">
        <v>38.1</v>
      </c>
      <c r="T7" s="36">
        <v>495.28</v>
      </c>
      <c r="U7" s="36">
        <v>14735</v>
      </c>
      <c r="V7" s="36">
        <v>4.28</v>
      </c>
      <c r="W7" s="36">
        <v>3442.76</v>
      </c>
      <c r="X7" s="36" t="s">
        <v>101</v>
      </c>
      <c r="Y7" s="36" t="s">
        <v>101</v>
      </c>
      <c r="Z7" s="36" t="s">
        <v>101</v>
      </c>
      <c r="AA7" s="36" t="s">
        <v>101</v>
      </c>
      <c r="AB7" s="36">
        <v>100.14</v>
      </c>
      <c r="AC7" s="36" t="s">
        <v>101</v>
      </c>
      <c r="AD7" s="36" t="s">
        <v>101</v>
      </c>
      <c r="AE7" s="36" t="s">
        <v>101</v>
      </c>
      <c r="AF7" s="36" t="s">
        <v>101</v>
      </c>
      <c r="AG7" s="36">
        <v>108.56</v>
      </c>
      <c r="AH7" s="36">
        <v>107.74</v>
      </c>
      <c r="AI7" s="36" t="s">
        <v>101</v>
      </c>
      <c r="AJ7" s="36" t="s">
        <v>101</v>
      </c>
      <c r="AK7" s="36" t="s">
        <v>101</v>
      </c>
      <c r="AL7" s="36" t="s">
        <v>101</v>
      </c>
      <c r="AM7" s="36">
        <v>1.67</v>
      </c>
      <c r="AN7" s="36" t="s">
        <v>101</v>
      </c>
      <c r="AO7" s="36" t="s">
        <v>101</v>
      </c>
      <c r="AP7" s="36" t="s">
        <v>101</v>
      </c>
      <c r="AQ7" s="36" t="s">
        <v>101</v>
      </c>
      <c r="AR7" s="36">
        <v>100.32</v>
      </c>
      <c r="AS7" s="36">
        <v>4.71</v>
      </c>
      <c r="AT7" s="36" t="s">
        <v>101</v>
      </c>
      <c r="AU7" s="36" t="s">
        <v>101</v>
      </c>
      <c r="AV7" s="36" t="s">
        <v>101</v>
      </c>
      <c r="AW7" s="36" t="s">
        <v>101</v>
      </c>
      <c r="AX7" s="36">
        <v>20.260000000000002</v>
      </c>
      <c r="AY7" s="36" t="s">
        <v>101</v>
      </c>
      <c r="AZ7" s="36" t="s">
        <v>101</v>
      </c>
      <c r="BA7" s="36" t="s">
        <v>101</v>
      </c>
      <c r="BB7" s="36" t="s">
        <v>101</v>
      </c>
      <c r="BC7" s="36">
        <v>49.23</v>
      </c>
      <c r="BD7" s="36">
        <v>56.46</v>
      </c>
      <c r="BE7" s="36" t="s">
        <v>101</v>
      </c>
      <c r="BF7" s="36" t="s">
        <v>101</v>
      </c>
      <c r="BG7" s="36" t="s">
        <v>101</v>
      </c>
      <c r="BH7" s="36" t="s">
        <v>101</v>
      </c>
      <c r="BI7" s="36">
        <v>1491.23</v>
      </c>
      <c r="BJ7" s="36" t="s">
        <v>101</v>
      </c>
      <c r="BK7" s="36" t="s">
        <v>101</v>
      </c>
      <c r="BL7" s="36" t="s">
        <v>101</v>
      </c>
      <c r="BM7" s="36" t="s">
        <v>101</v>
      </c>
      <c r="BN7" s="36">
        <v>1136.5</v>
      </c>
      <c r="BO7" s="36">
        <v>776.35</v>
      </c>
      <c r="BP7" s="36" t="s">
        <v>101</v>
      </c>
      <c r="BQ7" s="36" t="s">
        <v>101</v>
      </c>
      <c r="BR7" s="36" t="s">
        <v>101</v>
      </c>
      <c r="BS7" s="36" t="s">
        <v>101</v>
      </c>
      <c r="BT7" s="36">
        <v>74.33</v>
      </c>
      <c r="BU7" s="36" t="s">
        <v>101</v>
      </c>
      <c r="BV7" s="36" t="s">
        <v>101</v>
      </c>
      <c r="BW7" s="36" t="s">
        <v>101</v>
      </c>
      <c r="BX7" s="36" t="s">
        <v>101</v>
      </c>
      <c r="BY7" s="36">
        <v>71.650000000000006</v>
      </c>
      <c r="BZ7" s="36">
        <v>96.57</v>
      </c>
      <c r="CA7" s="36" t="s">
        <v>101</v>
      </c>
      <c r="CB7" s="36" t="s">
        <v>101</v>
      </c>
      <c r="CC7" s="36" t="s">
        <v>101</v>
      </c>
      <c r="CD7" s="36" t="s">
        <v>101</v>
      </c>
      <c r="CE7" s="36">
        <v>181.29</v>
      </c>
      <c r="CF7" s="36" t="s">
        <v>101</v>
      </c>
      <c r="CG7" s="36" t="s">
        <v>101</v>
      </c>
      <c r="CH7" s="36" t="s">
        <v>101</v>
      </c>
      <c r="CI7" s="36" t="s">
        <v>101</v>
      </c>
      <c r="CJ7" s="36">
        <v>217.82</v>
      </c>
      <c r="CK7" s="36">
        <v>142.28</v>
      </c>
      <c r="CL7" s="36" t="s">
        <v>101</v>
      </c>
      <c r="CM7" s="36" t="s">
        <v>101</v>
      </c>
      <c r="CN7" s="36" t="s">
        <v>101</v>
      </c>
      <c r="CO7" s="36" t="s">
        <v>101</v>
      </c>
      <c r="CP7" s="36" t="s">
        <v>101</v>
      </c>
      <c r="CQ7" s="36" t="s">
        <v>101</v>
      </c>
      <c r="CR7" s="36" t="s">
        <v>101</v>
      </c>
      <c r="CS7" s="36" t="s">
        <v>101</v>
      </c>
      <c r="CT7" s="36" t="s">
        <v>101</v>
      </c>
      <c r="CU7" s="36">
        <v>54.44</v>
      </c>
      <c r="CV7" s="36">
        <v>60.35</v>
      </c>
      <c r="CW7" s="36" t="s">
        <v>101</v>
      </c>
      <c r="CX7" s="36" t="s">
        <v>101</v>
      </c>
      <c r="CY7" s="36" t="s">
        <v>101</v>
      </c>
      <c r="CZ7" s="36" t="s">
        <v>101</v>
      </c>
      <c r="DA7" s="36">
        <v>86.7</v>
      </c>
      <c r="DB7" s="36" t="s">
        <v>101</v>
      </c>
      <c r="DC7" s="36" t="s">
        <v>101</v>
      </c>
      <c r="DD7" s="36" t="s">
        <v>101</v>
      </c>
      <c r="DE7" s="36" t="s">
        <v>101</v>
      </c>
      <c r="DF7" s="36">
        <v>84.2</v>
      </c>
      <c r="DG7" s="36">
        <v>94.57</v>
      </c>
      <c r="DH7" s="36" t="s">
        <v>101</v>
      </c>
      <c r="DI7" s="36" t="s">
        <v>101</v>
      </c>
      <c r="DJ7" s="36" t="s">
        <v>101</v>
      </c>
      <c r="DK7" s="36" t="s">
        <v>101</v>
      </c>
      <c r="DL7" s="36">
        <v>2.4500000000000002</v>
      </c>
      <c r="DM7" s="36" t="s">
        <v>101</v>
      </c>
      <c r="DN7" s="36" t="s">
        <v>101</v>
      </c>
      <c r="DO7" s="36" t="s">
        <v>101</v>
      </c>
      <c r="DP7" s="36" t="s">
        <v>101</v>
      </c>
      <c r="DQ7" s="36">
        <v>21.28</v>
      </c>
      <c r="DR7" s="36">
        <v>36.270000000000003</v>
      </c>
      <c r="DS7" s="36" t="s">
        <v>101</v>
      </c>
      <c r="DT7" s="36" t="s">
        <v>101</v>
      </c>
      <c r="DU7" s="36" t="s">
        <v>101</v>
      </c>
      <c r="DV7" s="36" t="s">
        <v>101</v>
      </c>
      <c r="DW7" s="36">
        <v>0</v>
      </c>
      <c r="DX7" s="36" t="s">
        <v>101</v>
      </c>
      <c r="DY7" s="36" t="s">
        <v>101</v>
      </c>
      <c r="DZ7" s="36" t="s">
        <v>101</v>
      </c>
      <c r="EA7" s="36" t="s">
        <v>101</v>
      </c>
      <c r="EB7" s="36">
        <v>0</v>
      </c>
      <c r="EC7" s="36">
        <v>4.3499999999999996</v>
      </c>
      <c r="ED7" s="36" t="s">
        <v>101</v>
      </c>
      <c r="EE7" s="36" t="s">
        <v>101</v>
      </c>
      <c r="EF7" s="36" t="s">
        <v>101</v>
      </c>
      <c r="EG7" s="36" t="s">
        <v>101</v>
      </c>
      <c r="EH7" s="36">
        <v>0</v>
      </c>
      <c r="EI7" s="36" t="s">
        <v>101</v>
      </c>
      <c r="EJ7" s="36" t="s">
        <v>101</v>
      </c>
      <c r="EK7" s="36" t="s">
        <v>101</v>
      </c>
      <c r="EL7" s="36" t="s">
        <v>101</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OY028031</cp:lastModifiedBy>
  <cp:lastPrinted>2016-02-24T02:12:20Z</cp:lastPrinted>
  <dcterms:created xsi:type="dcterms:W3CDTF">2016-02-03T07:45:02Z</dcterms:created>
  <dcterms:modified xsi:type="dcterms:W3CDTF">2016-02-24T02:12:23Z</dcterms:modified>
  <cp:category/>
</cp:coreProperties>
</file>