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031151\Desktop\経営比較分析表\提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<sst xmlns="http://schemas.openxmlformats.org/spreadsheetml/2006/main" count="232" uniqueCount="120">
  <si>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</si>
  <si>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</si>
  <si>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</si>
  <si>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</si>
  <si>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</si>
  <si>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</si>
  <si>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</si>
  <si>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</si>
  <si>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</si>
  <si>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</si>
  <si>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</si>
  <si>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</si>
  <si>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</si>
  <si>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</si>
  <si>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</si>
  <si>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</si>
  <si>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</si>
  <si>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</si>
  <si>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</si>
  <si>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</si>
  <si>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</si>
  <si>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</si>
  <si>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</si>
  <si>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</si>
  <si>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</si>
  <si>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</si>
  <si>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</si>
  <si>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</si>
  <si>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</si>
  <si>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</si>
  <si>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</si>
  <si>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</si>
  <si>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</si>
  <si>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</si>
  <si>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</si>
  <si>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</si>
  <si>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</si>
  <si>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</si>
  <si>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</si>
  <si>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</si>
  <si>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</si>
  <si>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</si>
  <si>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</si>
  <si>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</si>
  <si>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</si>
  <si>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</si>
  <si>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</si>
  <si>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</si>
  <si>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</si>
  <si>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</si>
  <si>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</si>
  <si>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</si>
  <si>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</si>
  <si>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</si>
  <si>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</si>
  <si>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</si>
  <si>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</si>
  <si>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</si>
  <si>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</si>
  <si>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</si>
  <si>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</si>
  <si>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</si>
  <si>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</si>
  <si>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</si>
  <si>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</si>
  <si>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</si>
  <si>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</si>
  <si>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</si>
  <si>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</si>
  <si>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</si>
  <si>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</si>
  <si>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</si>
  <si>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</si>
  <si>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</si>
  <si>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</si>
  <si>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</si>
  <si>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</si>
  <si>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</si>
  <si>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</si>
  <si>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</si>
  <si>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</si>
  <si>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</si>
  <si>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</si>
  <si>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</si>
  <si>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</si>
  <si>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</si>
  <si>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</si>
  <si>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</si>
  <si>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</si>
  <si>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</si>
  <si>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</si>
  <si>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</si>
  <si>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</si>
  <si>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</si>
  <si>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</si>
  <si>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</si>
  <si>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</si>
  <si>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</si>
  <si>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</si>
  <si>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</si>
  <si>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</si>
  <si>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</si>
  <si>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</si>
  <si>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</si>
  <si>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</si>
  <si>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大淀町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</si>
  <si>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</si>
  <si>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</si>
  <si>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</si>
  <si>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</si>
  <si>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</si>
  <si>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</si>
  <si>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</si>
  <si>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</si>
  <si>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</si>
  <si>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</si>
  <si>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</si>
  <si>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平成28年度において、経常収支比率が全国平均値等より低いものの100%を上回り、給水原価が全国平均値等より約50円も低く、料金回収率が約108%となり全国平均値等を上回り、流動比率についても前年度よりも減少したものの、約600%となっていることから、収益性や支払能力に関する健全性については、前年度に引き続き堅調に推移している。
　料金回収率については、約108%となり、全国平均値等を上回っている。これは、大口需要者の使用水量が増加したことにより、給水収益が増収する一方で、給水原価が下がったことに起因するものである。しかし、一般世帯における使用水量は減少していることから、今後、人口減少等により給水収益が減収し、料金回収率は悪化していくことが予測される。
　流動比率については、依然として100%を大きく上回っているものの、現金残高と企業債残高がほぼ同額となっていることから、収益の確保及び費用の抑制を行い、現金の確保に努める必要がある。
　企業債残高対給水収益比率については、平成27年度より企業債約12億円の償還が開始したことにより企業債残高が減少していること及び給水収益が増収したことから前年度より31.32ポイントの低下となった。しかし、今後、施設の老朽化に伴う設備投資が増加することが予測され、企業債を活用するときは、利率及び償還年数等を充分に考慮し、将来世代への負担の軽減を図る必要がある。
　有収率については、漏水調査に伴う適切な修繕業務等により、前年度より1.62ポイント改善し、類似団体平均値を上回り、効率性の向上に努めている。
　施設利用率においては、大口需要者による使用水量の増加に伴い、前年度より3.5ポイント上昇しているが、人口減少に伴い水需要が減少していくことが予測され、既存施設の規模についての検討が必要である。
</t>
    <rPh sb="1" eb="3">
      <t>ヘイセイ</t>
    </rPh>
    <rPh sb="5" eb="7">
      <t>ネンド</t>
    </rPh>
    <rPh sb="12" eb="14">
      <t>ケイジョウ</t>
    </rPh>
    <rPh sb="14" eb="16">
      <t>シュウシ</t>
    </rPh>
    <rPh sb="16" eb="18">
      <t>ヒリツ</t>
    </rPh>
    <rPh sb="19" eb="21">
      <t>ゼンコク</t>
    </rPh>
    <rPh sb="21" eb="23">
      <t>ヘイキン</t>
    </rPh>
    <rPh sb="24" eb="25">
      <t>トウ</t>
    </rPh>
    <rPh sb="27" eb="28">
      <t>ヒク</t>
    </rPh>
    <rPh sb="37" eb="39">
      <t>ウワマワ</t>
    </rPh>
    <rPh sb="41" eb="43">
      <t>キュウスイ</t>
    </rPh>
    <rPh sb="43" eb="45">
      <t>ゲンカ</t>
    </rPh>
    <rPh sb="46" eb="48">
      <t>ゼンコク</t>
    </rPh>
    <rPh sb="48" eb="50">
      <t>ヘイキン</t>
    </rPh>
    <rPh sb="50" eb="51">
      <t>チ</t>
    </rPh>
    <rPh sb="51" eb="52">
      <t>トウ</t>
    </rPh>
    <rPh sb="54" eb="55">
      <t>ヤク</t>
    </rPh>
    <rPh sb="57" eb="58">
      <t>エン</t>
    </rPh>
    <rPh sb="59" eb="60">
      <t>ヒク</t>
    </rPh>
    <rPh sb="62" eb="64">
      <t>リョウキン</t>
    </rPh>
    <rPh sb="64" eb="66">
      <t>カイシュウ</t>
    </rPh>
    <rPh sb="66" eb="67">
      <t>リツ</t>
    </rPh>
    <rPh sb="68" eb="69">
      <t>ヤク</t>
    </rPh>
    <rPh sb="76" eb="78">
      <t>ゼンコク</t>
    </rPh>
    <rPh sb="78" eb="81">
      <t>ヘイキンチ</t>
    </rPh>
    <rPh sb="81" eb="82">
      <t>トウ</t>
    </rPh>
    <rPh sb="83" eb="85">
      <t>ウワマワ</t>
    </rPh>
    <rPh sb="87" eb="89">
      <t>リュウドウ</t>
    </rPh>
    <rPh sb="89" eb="91">
      <t>ヒリツ</t>
    </rPh>
    <rPh sb="96" eb="99">
      <t>ゼンネンド</t>
    </rPh>
    <rPh sb="102" eb="104">
      <t>ゲンショウ</t>
    </rPh>
    <rPh sb="110" eb="111">
      <t>ヤク</t>
    </rPh>
    <rPh sb="126" eb="129">
      <t>シュウエキセイ</t>
    </rPh>
    <rPh sb="130" eb="132">
      <t>シハライ</t>
    </rPh>
    <rPh sb="132" eb="134">
      <t>ノウリョク</t>
    </rPh>
    <rPh sb="135" eb="136">
      <t>カン</t>
    </rPh>
    <rPh sb="138" eb="141">
      <t>ケンゼンセイ</t>
    </rPh>
    <rPh sb="147" eb="148">
      <t>マエ</t>
    </rPh>
    <rPh sb="148" eb="149">
      <t>ネン</t>
    </rPh>
    <rPh sb="149" eb="150">
      <t>ド</t>
    </rPh>
    <rPh sb="151" eb="152">
      <t>ヒ</t>
    </rPh>
    <rPh sb="153" eb="154">
      <t>ツヅ</t>
    </rPh>
    <rPh sb="155" eb="157">
      <t>ケンチョウ</t>
    </rPh>
    <rPh sb="158" eb="160">
      <t>スイイ</t>
    </rPh>
    <rPh sb="178" eb="179">
      <t>ヤク</t>
    </rPh>
    <rPh sb="187" eb="189">
      <t>ゼンコク</t>
    </rPh>
    <rPh sb="189" eb="192">
      <t>ヘイキンチ</t>
    </rPh>
    <rPh sb="192" eb="193">
      <t>トウ</t>
    </rPh>
    <rPh sb="194" eb="196">
      <t>ウワマワ</t>
    </rPh>
    <rPh sb="205" eb="207">
      <t>オオグチ</t>
    </rPh>
    <rPh sb="207" eb="209">
      <t>ジュヨウ</t>
    </rPh>
    <rPh sb="209" eb="210">
      <t>シャ</t>
    </rPh>
    <rPh sb="211" eb="213">
      <t>シヨウ</t>
    </rPh>
    <rPh sb="213" eb="215">
      <t>スイリョウ</t>
    </rPh>
    <rPh sb="216" eb="218">
      <t>ゾウカ</t>
    </rPh>
    <rPh sb="231" eb="233">
      <t>ゾウシュウ</t>
    </rPh>
    <rPh sb="235" eb="237">
      <t>イッポウ</t>
    </rPh>
    <rPh sb="239" eb="241">
      <t>キュウスイ</t>
    </rPh>
    <rPh sb="241" eb="243">
      <t>ゲンカ</t>
    </rPh>
    <rPh sb="244" eb="245">
      <t>サ</t>
    </rPh>
    <rPh sb="265" eb="267">
      <t>イッパン</t>
    </rPh>
    <rPh sb="267" eb="269">
      <t>セタイ</t>
    </rPh>
    <rPh sb="289" eb="291">
      <t>コンゴ</t>
    </rPh>
    <rPh sb="292" eb="294">
      <t>ジンコウ</t>
    </rPh>
    <rPh sb="294" eb="296">
      <t>ゲンショウ</t>
    </rPh>
    <rPh sb="296" eb="297">
      <t>トウ</t>
    </rPh>
    <rPh sb="300" eb="302">
      <t>キュウスイ</t>
    </rPh>
    <rPh sb="302" eb="304">
      <t>シュウエキ</t>
    </rPh>
    <rPh sb="305" eb="307">
      <t>ゲンシュウ</t>
    </rPh>
    <rPh sb="309" eb="311">
      <t>リョウキン</t>
    </rPh>
    <rPh sb="311" eb="313">
      <t>カイシュウ</t>
    </rPh>
    <rPh sb="313" eb="314">
      <t>リツ</t>
    </rPh>
    <rPh sb="315" eb="317">
      <t>アッカ</t>
    </rPh>
    <rPh sb="324" eb="326">
      <t>ヨソク</t>
    </rPh>
    <rPh sb="332" eb="334">
      <t>リュウドウ</t>
    </rPh>
    <rPh sb="334" eb="336">
      <t>ヒリツ</t>
    </rPh>
    <rPh sb="342" eb="344">
      <t>イゼン</t>
    </rPh>
    <rPh sb="352" eb="353">
      <t>オオ</t>
    </rPh>
    <rPh sb="355" eb="357">
      <t>ウワマワ</t>
    </rPh>
    <rPh sb="365" eb="367">
      <t>ゲンキン</t>
    </rPh>
    <rPh sb="367" eb="369">
      <t>ザンダカ</t>
    </rPh>
    <rPh sb="370" eb="372">
      <t>キギョウ</t>
    </rPh>
    <rPh sb="372" eb="373">
      <t>サイ</t>
    </rPh>
    <rPh sb="373" eb="375">
      <t>ザンダカ</t>
    </rPh>
    <rPh sb="378" eb="380">
      <t>ドウガク</t>
    </rPh>
    <rPh sb="391" eb="393">
      <t>シュウエキ</t>
    </rPh>
    <rPh sb="394" eb="396">
      <t>カクホ</t>
    </rPh>
    <rPh sb="396" eb="397">
      <t>オヨ</t>
    </rPh>
    <rPh sb="398" eb="400">
      <t>ヒヨウ</t>
    </rPh>
    <rPh sb="401" eb="403">
      <t>ヨクセイ</t>
    </rPh>
    <rPh sb="404" eb="405">
      <t>オコナ</t>
    </rPh>
    <rPh sb="407" eb="409">
      <t>ゲンキン</t>
    </rPh>
    <rPh sb="410" eb="412">
      <t>カクホ</t>
    </rPh>
    <rPh sb="413" eb="414">
      <t>ツト</t>
    </rPh>
    <rPh sb="416" eb="418">
      <t>ヒツヨウ</t>
    </rPh>
    <rPh sb="424" eb="426">
      <t>キギョウ</t>
    </rPh>
    <rPh sb="426" eb="427">
      <t>サイ</t>
    </rPh>
    <rPh sb="427" eb="429">
      <t>ザンダカ</t>
    </rPh>
    <rPh sb="429" eb="430">
      <t>タイ</t>
    </rPh>
    <rPh sb="430" eb="432">
      <t>キュウスイ</t>
    </rPh>
    <rPh sb="432" eb="434">
      <t>シュウエキ</t>
    </rPh>
    <rPh sb="434" eb="436">
      <t>ヒリツ</t>
    </rPh>
    <rPh sb="442" eb="444">
      <t>ヘイセイ</t>
    </rPh>
    <rPh sb="446" eb="448">
      <t>ネンド</t>
    </rPh>
    <rPh sb="450" eb="452">
      <t>キギョウ</t>
    </rPh>
    <rPh sb="452" eb="453">
      <t>サイ</t>
    </rPh>
    <rPh sb="453" eb="454">
      <t>ヤク</t>
    </rPh>
    <rPh sb="456" eb="458">
      <t>オクエン</t>
    </rPh>
    <rPh sb="459" eb="461">
      <t>ショウカン</t>
    </rPh>
    <rPh sb="462" eb="464">
      <t>カイシ</t>
    </rPh>
    <rPh sb="471" eb="473">
      <t>キギョウ</t>
    </rPh>
    <rPh sb="473" eb="474">
      <t>サイ</t>
    </rPh>
    <rPh sb="474" eb="476">
      <t>ザンダカ</t>
    </rPh>
    <rPh sb="477" eb="479">
      <t>ゲンショウ</t>
    </rPh>
    <rPh sb="485" eb="486">
      <t>オヨ</t>
    </rPh>
    <rPh sb="487" eb="489">
      <t>キュウスイ</t>
    </rPh>
    <rPh sb="489" eb="491">
      <t>シュウエキ</t>
    </rPh>
    <rPh sb="492" eb="494">
      <t>ゾウシュウ</t>
    </rPh>
    <rPh sb="500" eb="503">
      <t>ゼンネンド</t>
    </rPh>
    <rPh sb="515" eb="517">
      <t>テイカ</t>
    </rPh>
    <rPh sb="526" eb="528">
      <t>コンゴ</t>
    </rPh>
    <rPh sb="529" eb="531">
      <t>シセツ</t>
    </rPh>
    <rPh sb="532" eb="535">
      <t>ロウキュウカ</t>
    </rPh>
    <rPh sb="536" eb="537">
      <t>トモナ</t>
    </rPh>
    <rPh sb="538" eb="540">
      <t>セツビ</t>
    </rPh>
    <rPh sb="540" eb="542">
      <t>トウシ</t>
    </rPh>
    <rPh sb="543" eb="545">
      <t>ゾウカ</t>
    </rPh>
    <rPh sb="550" eb="552">
      <t>ヨソク</t>
    </rPh>
    <rPh sb="555" eb="557">
      <t>キギョウ</t>
    </rPh>
    <rPh sb="557" eb="558">
      <t>サイ</t>
    </rPh>
    <rPh sb="559" eb="561">
      <t>カツヨウ</t>
    </rPh>
    <rPh sb="567" eb="569">
      <t>リリツ</t>
    </rPh>
    <rPh sb="569" eb="570">
      <t>オヨ</t>
    </rPh>
    <rPh sb="571" eb="573">
      <t>ショウカン</t>
    </rPh>
    <rPh sb="573" eb="575">
      <t>ネンスウ</t>
    </rPh>
    <rPh sb="575" eb="576">
      <t>トウ</t>
    </rPh>
    <rPh sb="577" eb="579">
      <t>ジュウブン</t>
    </rPh>
    <rPh sb="580" eb="582">
      <t>コウリョ</t>
    </rPh>
    <rPh sb="584" eb="586">
      <t>ショウライ</t>
    </rPh>
    <rPh sb="586" eb="588">
      <t>セダイ</t>
    </rPh>
    <rPh sb="590" eb="592">
      <t>フタン</t>
    </rPh>
    <rPh sb="593" eb="595">
      <t>ケイゲン</t>
    </rPh>
    <rPh sb="596" eb="597">
      <t>ハカ</t>
    </rPh>
    <rPh sb="598" eb="600">
      <t>ヒツヨウ</t>
    </rPh>
    <rPh sb="606" eb="607">
      <t>ユウ</t>
    </rPh>
    <rPh sb="607" eb="608">
      <t>シュウ</t>
    </rPh>
    <rPh sb="608" eb="609">
      <t>リツ</t>
    </rPh>
    <rPh sb="615" eb="617">
      <t>ロウスイ</t>
    </rPh>
    <rPh sb="617" eb="619">
      <t>チョウサ</t>
    </rPh>
    <rPh sb="620" eb="621">
      <t>トモナ</t>
    </rPh>
    <rPh sb="622" eb="624">
      <t>テキセツ</t>
    </rPh>
    <rPh sb="625" eb="627">
      <t>シュウゼン</t>
    </rPh>
    <rPh sb="627" eb="629">
      <t>ギョウム</t>
    </rPh>
    <rPh sb="629" eb="630">
      <t>トウ</t>
    </rPh>
    <rPh sb="634" eb="637">
      <t>ゼンネンド</t>
    </rPh>
    <rPh sb="647" eb="649">
      <t>カイゼン</t>
    </rPh>
    <rPh sb="651" eb="653">
      <t>ルイジ</t>
    </rPh>
    <rPh sb="653" eb="655">
      <t>ダンタイ</t>
    </rPh>
    <rPh sb="655" eb="658">
      <t>ヘイキンチ</t>
    </rPh>
    <rPh sb="659" eb="661">
      <t>ウワマワ</t>
    </rPh>
    <rPh sb="663" eb="666">
      <t>コウリツセイ</t>
    </rPh>
    <rPh sb="667" eb="669">
      <t>コウジョウ</t>
    </rPh>
    <rPh sb="670" eb="671">
      <t>ツト</t>
    </rPh>
    <rPh sb="678" eb="680">
      <t>シセツ</t>
    </rPh>
    <rPh sb="680" eb="683">
      <t>リヨウリツ</t>
    </rPh>
    <rPh sb="689" eb="691">
      <t>オオグチ</t>
    </rPh>
    <rPh sb="691" eb="693">
      <t>ジュヨウ</t>
    </rPh>
    <rPh sb="693" eb="694">
      <t>シャ</t>
    </rPh>
    <rPh sb="697" eb="699">
      <t>シヨウ</t>
    </rPh>
    <rPh sb="699" eb="701">
      <t>スイリョウ</t>
    </rPh>
    <rPh sb="702" eb="704">
      <t>ゾウカ</t>
    </rPh>
    <rPh sb="705" eb="706">
      <t>トモナ</t>
    </rPh>
    <rPh sb="708" eb="711">
      <t>ゼンネンド</t>
    </rPh>
    <rPh sb="720" eb="722">
      <t>ジョウショウ</t>
    </rPh>
    <rPh sb="728" eb="730">
      <t>ジンコウ</t>
    </rPh>
    <rPh sb="730" eb="732">
      <t>ゲンショウ</t>
    </rPh>
    <rPh sb="733" eb="734">
      <t>トモナ</t>
    </rPh>
    <rPh sb="735" eb="736">
      <t>ミズ</t>
    </rPh>
    <rPh sb="736" eb="738">
      <t>ジュヨウ</t>
    </rPh>
    <rPh sb="739" eb="741">
      <t>ゲンショウ</t>
    </rPh>
    <rPh sb="748" eb="750">
      <t>ヨソク</t>
    </rPh>
    <rPh sb="753" eb="755">
      <t>キゾン</t>
    </rPh>
    <rPh sb="755" eb="757">
      <t>シセツ</t>
    </rPh>
    <rPh sb="758" eb="760">
      <t>キボ</t>
    </rPh>
    <rPh sb="765" eb="767">
      <t>ケントウ</t>
    </rPh>
    <rPh sb="768" eb="770">
      <t>ヒツヨウ</t>
    </rPh>
    <phoneticPr fontId="7"/>
  </si>
  <si>
    <t>　有形固定資産減価償却比率について、前年度に取得した固定資産に係る減価償却分が増加したことに伴い、前年度より1.05ポイント上昇しているが、依然として全国平均値等より低い値となっている。
　また、管路経年化率については、前年度より0.42ポイント上昇し、類似団体平均値よりも高い値となっている。
　管路更新率についても、全国平均値等より低い水準で推移しており、改善できていない状況となっている。
　有形固定資産減価償却比率及び管路経年化率は右肩上がりの傾向が続くと予測され、適切な管路の更新が望まれるが、更新費用が経営を圧迫する側面を持つことから、管径の見直し及び実耐用年数の採用等を検討しながら計画的な更新事業を行い、また、補助金等の活用を図りながら管路更新比率を上昇させる必要がある。</t>
    <rPh sb="1" eb="3">
      <t>ユウケイ</t>
    </rPh>
    <rPh sb="3" eb="5">
      <t>コテイ</t>
    </rPh>
    <rPh sb="5" eb="7">
      <t>シサン</t>
    </rPh>
    <rPh sb="7" eb="9">
      <t>ゲンカ</t>
    </rPh>
    <rPh sb="9" eb="11">
      <t>ショウキャク</t>
    </rPh>
    <rPh sb="11" eb="13">
      <t>ヒリツ</t>
    </rPh>
    <rPh sb="18" eb="21">
      <t>ゼンネンド</t>
    </rPh>
    <rPh sb="22" eb="24">
      <t>シュトク</t>
    </rPh>
    <rPh sb="26" eb="28">
      <t>コテイ</t>
    </rPh>
    <rPh sb="28" eb="30">
      <t>シサン</t>
    </rPh>
    <rPh sb="31" eb="32">
      <t>カカ</t>
    </rPh>
    <rPh sb="33" eb="35">
      <t>ゲンカ</t>
    </rPh>
    <rPh sb="35" eb="37">
      <t>ショウキャク</t>
    </rPh>
    <rPh sb="37" eb="38">
      <t>ブン</t>
    </rPh>
    <rPh sb="39" eb="41">
      <t>ゾウカ</t>
    </rPh>
    <rPh sb="46" eb="47">
      <t>トモナ</t>
    </rPh>
    <rPh sb="49" eb="52">
      <t>ゼンネンド</t>
    </rPh>
    <rPh sb="62" eb="64">
      <t>ジョウショウ</t>
    </rPh>
    <rPh sb="70" eb="72">
      <t>イゼン</t>
    </rPh>
    <rPh sb="75" eb="77">
      <t>ゼンコク</t>
    </rPh>
    <rPh sb="77" eb="79">
      <t>ヘイキン</t>
    </rPh>
    <rPh sb="79" eb="80">
      <t>チ</t>
    </rPh>
    <rPh sb="80" eb="81">
      <t>トウ</t>
    </rPh>
    <rPh sb="83" eb="84">
      <t>ヒク</t>
    </rPh>
    <rPh sb="85" eb="86">
      <t>アタイ</t>
    </rPh>
    <rPh sb="98" eb="100">
      <t>カンロ</t>
    </rPh>
    <rPh sb="100" eb="103">
      <t>ケイネンカ</t>
    </rPh>
    <rPh sb="103" eb="104">
      <t>リツ</t>
    </rPh>
    <rPh sb="110" eb="112">
      <t>ゼンネン</t>
    </rPh>
    <rPh sb="112" eb="113">
      <t>ド</t>
    </rPh>
    <rPh sb="123" eb="125">
      <t>ジョウショウ</t>
    </rPh>
    <rPh sb="127" eb="129">
      <t>ルイジ</t>
    </rPh>
    <rPh sb="129" eb="131">
      <t>ダンタイ</t>
    </rPh>
    <rPh sb="131" eb="134">
      <t>ヘイキンチ</t>
    </rPh>
    <rPh sb="137" eb="138">
      <t>タカ</t>
    </rPh>
    <rPh sb="139" eb="140">
      <t>アタイ</t>
    </rPh>
    <rPh sb="149" eb="151">
      <t>カンロ</t>
    </rPh>
    <rPh sb="151" eb="153">
      <t>コウシン</t>
    </rPh>
    <rPh sb="153" eb="154">
      <t>リツ</t>
    </rPh>
    <rPh sb="160" eb="162">
      <t>ゼンコク</t>
    </rPh>
    <rPh sb="162" eb="164">
      <t>ヘイキン</t>
    </rPh>
    <rPh sb="164" eb="165">
      <t>アタイ</t>
    </rPh>
    <rPh sb="165" eb="166">
      <t>トウ</t>
    </rPh>
    <rPh sb="168" eb="169">
      <t>ヒク</t>
    </rPh>
    <rPh sb="170" eb="172">
      <t>スイジュン</t>
    </rPh>
    <rPh sb="173" eb="175">
      <t>スイイ</t>
    </rPh>
    <rPh sb="180" eb="182">
      <t>カイゼン</t>
    </rPh>
    <rPh sb="188" eb="190">
      <t>ジョウキョウ</t>
    </rPh>
    <rPh sb="199" eb="201">
      <t>ユウケイ</t>
    </rPh>
    <rPh sb="201" eb="203">
      <t>コテイ</t>
    </rPh>
    <rPh sb="203" eb="205">
      <t>シサン</t>
    </rPh>
    <rPh sb="205" eb="207">
      <t>ゲンカ</t>
    </rPh>
    <rPh sb="207" eb="209">
      <t>ショウキャク</t>
    </rPh>
    <rPh sb="209" eb="211">
      <t>ヒリツ</t>
    </rPh>
    <rPh sb="211" eb="212">
      <t>オヨ</t>
    </rPh>
    <rPh sb="213" eb="215">
      <t>カンロ</t>
    </rPh>
    <rPh sb="215" eb="217">
      <t>ケイネン</t>
    </rPh>
    <rPh sb="217" eb="218">
      <t>カ</t>
    </rPh>
    <rPh sb="218" eb="219">
      <t>リツ</t>
    </rPh>
    <rPh sb="222" eb="223">
      <t>ア</t>
    </rPh>
    <rPh sb="226" eb="228">
      <t>ケイコウ</t>
    </rPh>
    <rPh sb="229" eb="230">
      <t>ツヅ</t>
    </rPh>
    <rPh sb="232" eb="234">
      <t>ヨソク</t>
    </rPh>
    <rPh sb="237" eb="239">
      <t>テキセツ</t>
    </rPh>
    <rPh sb="240" eb="242">
      <t>カンロ</t>
    </rPh>
    <rPh sb="243" eb="245">
      <t>コウシン</t>
    </rPh>
    <rPh sb="246" eb="247">
      <t>ノゾ</t>
    </rPh>
    <rPh sb="252" eb="254">
      <t>コウシン</t>
    </rPh>
    <rPh sb="254" eb="256">
      <t>ヒヨウ</t>
    </rPh>
    <rPh sb="257" eb="259">
      <t>ケイエイ</t>
    </rPh>
    <rPh sb="260" eb="262">
      <t>アッパク</t>
    </rPh>
    <rPh sb="264" eb="266">
      <t>ソクメン</t>
    </rPh>
    <rPh sb="267" eb="268">
      <t>モ</t>
    </rPh>
    <rPh sb="274" eb="275">
      <t>カン</t>
    </rPh>
    <rPh sb="275" eb="276">
      <t>ケイ</t>
    </rPh>
    <rPh sb="277" eb="279">
      <t>ミナオ</t>
    </rPh>
    <rPh sb="280" eb="281">
      <t>オヨ</t>
    </rPh>
    <rPh sb="282" eb="283">
      <t>ジツ</t>
    </rPh>
    <rPh sb="283" eb="285">
      <t>タイヨウ</t>
    </rPh>
    <rPh sb="285" eb="287">
      <t>ネンスウ</t>
    </rPh>
    <rPh sb="288" eb="290">
      <t>サイヨウ</t>
    </rPh>
    <rPh sb="290" eb="291">
      <t>トウ</t>
    </rPh>
    <rPh sb="292" eb="294">
      <t>ケントウ</t>
    </rPh>
    <rPh sb="298" eb="300">
      <t>ケイカク</t>
    </rPh>
    <rPh sb="300" eb="301">
      <t>テキ</t>
    </rPh>
    <rPh sb="302" eb="304">
      <t>コウシン</t>
    </rPh>
    <rPh sb="304" eb="306">
      <t>ジギョウ</t>
    </rPh>
    <rPh sb="307" eb="308">
      <t>オコナ</t>
    </rPh>
    <rPh sb="313" eb="316">
      <t>ホジョキン</t>
    </rPh>
    <rPh sb="316" eb="317">
      <t>トウ</t>
    </rPh>
    <rPh sb="318" eb="320">
      <t>カツヨウ</t>
    </rPh>
    <rPh sb="321" eb="322">
      <t>ハカ</t>
    </rPh>
    <rPh sb="326" eb="328">
      <t>カンロ</t>
    </rPh>
    <rPh sb="328" eb="330">
      <t>コウシン</t>
    </rPh>
    <rPh sb="330" eb="332">
      <t>ヒリツ</t>
    </rPh>
    <rPh sb="333" eb="335">
      <t>ジョウショウ</t>
    </rPh>
    <rPh sb="338" eb="340">
      <t>ヒツヨウ</t>
    </rPh>
    <phoneticPr fontId="7"/>
  </si>
  <si>
    <t>　平成28年度は、大口需要者の使用水量の増加に伴い給水収益は増収したが、給水人口の減少等に伴い水需要が減少する厳しい社会情勢であることには変わらず、将来にわたり健全な経営を維持するために、収益の確保を図っていく。
　施設利用率においても、水需要の減少に伴い低下していくことが予測され、適切な施設規模のあり方について、スペックダウン、ダウンサイジング及び広域化を含めた検討を行っていく。
　また、法定耐用年数を超える管路が増加し、更新に要する費用が増加することが予測されることから、経営戦略の策定等を行い、適切な設備投資を行うとともに補助金等も活用することにより現金を確保し、健全な経営に繋げる取組みを行っていく。</t>
    <rPh sb="1" eb="3">
      <t>ヘイセイ</t>
    </rPh>
    <rPh sb="5" eb="7">
      <t>ネンド</t>
    </rPh>
    <rPh sb="9" eb="11">
      <t>オオグチ</t>
    </rPh>
    <rPh sb="11" eb="13">
      <t>ジュヨウ</t>
    </rPh>
    <rPh sb="13" eb="14">
      <t>シャ</t>
    </rPh>
    <rPh sb="15" eb="17">
      <t>シヨウ</t>
    </rPh>
    <rPh sb="17" eb="19">
      <t>スイリョウ</t>
    </rPh>
    <rPh sb="20" eb="22">
      <t>ゾウカ</t>
    </rPh>
    <rPh sb="23" eb="24">
      <t>トモナ</t>
    </rPh>
    <rPh sb="25" eb="27">
      <t>キュウスイ</t>
    </rPh>
    <rPh sb="27" eb="29">
      <t>シュウエキ</t>
    </rPh>
    <rPh sb="30" eb="32">
      <t>ゾウシュウ</t>
    </rPh>
    <rPh sb="36" eb="38">
      <t>キュウスイ</t>
    </rPh>
    <rPh sb="38" eb="40">
      <t>ジンコウ</t>
    </rPh>
    <rPh sb="41" eb="43">
      <t>ゲンショウ</t>
    </rPh>
    <rPh sb="43" eb="44">
      <t>トウ</t>
    </rPh>
    <rPh sb="45" eb="46">
      <t>トモナ</t>
    </rPh>
    <rPh sb="47" eb="48">
      <t>ミズ</t>
    </rPh>
    <rPh sb="48" eb="50">
      <t>ジュヨウ</t>
    </rPh>
    <rPh sb="51" eb="53">
      <t>ゲンショウ</t>
    </rPh>
    <rPh sb="55" eb="56">
      <t>キビ</t>
    </rPh>
    <rPh sb="58" eb="60">
      <t>シャカイ</t>
    </rPh>
    <rPh sb="60" eb="62">
      <t>ジョウセイ</t>
    </rPh>
    <rPh sb="69" eb="70">
      <t>カ</t>
    </rPh>
    <rPh sb="74" eb="76">
      <t>ショウライ</t>
    </rPh>
    <rPh sb="80" eb="82">
      <t>ケンゼン</t>
    </rPh>
    <rPh sb="83" eb="85">
      <t>ケイエイ</t>
    </rPh>
    <rPh sb="86" eb="88">
      <t>イジ</t>
    </rPh>
    <rPh sb="94" eb="96">
      <t>シュウエキ</t>
    </rPh>
    <rPh sb="97" eb="99">
      <t>カクホ</t>
    </rPh>
    <rPh sb="100" eb="101">
      <t>ハカ</t>
    </rPh>
    <rPh sb="108" eb="110">
      <t>シセツ</t>
    </rPh>
    <rPh sb="110" eb="113">
      <t>リヨウリツ</t>
    </rPh>
    <rPh sb="119" eb="120">
      <t>ミズ</t>
    </rPh>
    <rPh sb="120" eb="122">
      <t>ジュヨウ</t>
    </rPh>
    <rPh sb="123" eb="125">
      <t>ゲンショウ</t>
    </rPh>
    <rPh sb="126" eb="127">
      <t>トモナ</t>
    </rPh>
    <rPh sb="128" eb="130">
      <t>テイカ</t>
    </rPh>
    <rPh sb="137" eb="139">
      <t>ヨソク</t>
    </rPh>
    <rPh sb="142" eb="144">
      <t>テキセツ</t>
    </rPh>
    <rPh sb="145" eb="147">
      <t>シセツ</t>
    </rPh>
    <rPh sb="147" eb="149">
      <t>キボ</t>
    </rPh>
    <rPh sb="152" eb="153">
      <t>カタ</t>
    </rPh>
    <rPh sb="174" eb="175">
      <t>オヨ</t>
    </rPh>
    <rPh sb="176" eb="179">
      <t>コウイキカ</t>
    </rPh>
    <rPh sb="180" eb="181">
      <t>フク</t>
    </rPh>
    <rPh sb="183" eb="185">
      <t>ケントウ</t>
    </rPh>
    <rPh sb="186" eb="187">
      <t>オコナ</t>
    </rPh>
    <rPh sb="197" eb="199">
      <t>ホウテイ</t>
    </rPh>
    <rPh sb="199" eb="201">
      <t>タイヨウ</t>
    </rPh>
    <rPh sb="201" eb="203">
      <t>ネンスウ</t>
    </rPh>
    <rPh sb="204" eb="205">
      <t>コ</t>
    </rPh>
    <rPh sb="207" eb="209">
      <t>カンロ</t>
    </rPh>
    <rPh sb="210" eb="212">
      <t>ゾウカ</t>
    </rPh>
    <rPh sb="214" eb="216">
      <t>コウシン</t>
    </rPh>
    <rPh sb="217" eb="218">
      <t>ヨウ</t>
    </rPh>
    <rPh sb="220" eb="222">
      <t>ヒヨウ</t>
    </rPh>
    <rPh sb="223" eb="225">
      <t>ゾウカ</t>
    </rPh>
    <rPh sb="230" eb="232">
      <t>ヨソク</t>
    </rPh>
    <rPh sb="240" eb="242">
      <t>ケイエイ</t>
    </rPh>
    <rPh sb="242" eb="244">
      <t>センリャク</t>
    </rPh>
    <rPh sb="245" eb="247">
      <t>サクテイ</t>
    </rPh>
    <rPh sb="247" eb="248">
      <t>トウ</t>
    </rPh>
    <rPh sb="249" eb="250">
      <t>オコナ</t>
    </rPh>
    <rPh sb="252" eb="254">
      <t>テキセツ</t>
    </rPh>
    <rPh sb="255" eb="257">
      <t>セツビ</t>
    </rPh>
    <rPh sb="257" eb="259">
      <t>トウシ</t>
    </rPh>
    <rPh sb="260" eb="261">
      <t>オコナ</t>
    </rPh>
    <rPh sb="266" eb="269">
      <t>ホジョキン</t>
    </rPh>
    <rPh sb="269" eb="270">
      <t>トウ</t>
    </rPh>
    <rPh sb="271" eb="273">
      <t>カツヨウ</t>
    </rPh>
    <rPh sb="280" eb="282">
      <t>ゲンキン</t>
    </rPh>
    <rPh sb="283" eb="285">
      <t>カクホ</t>
    </rPh>
    <rPh sb="287" eb="289">
      <t>ケンゼン</t>
    </rPh>
    <rPh sb="290" eb="292">
      <t>ケイエイ</t>
    </rPh>
    <rPh sb="293" eb="294">
      <t>ツナ</t>
    </rPh>
    <rPh sb="296" eb="298">
      <t>トリク</t>
    </rPh>
    <rPh sb="300" eb="301">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</si>
</sst>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0.55000000000000004</c:v>
                </c:pt>
                <c:pt idx="1">
                  <c:v>0.66</c:v>
                </c:pt>
                <c:pt idx="2">
                  <c:v>0.6</c:v>
                </c:pt>
                <c:pt idx="3">
                  <c:v>0.53</c:v>
                </c:pt>
                <c:pt idx="4">
                  <c:v>0.44</c:v>
                </c:pt>
              </c:numCache>
            </c:numRef>
          </c:val>
          <c:extLst>
            <c:ext xmlns:c16="http://schemas.microsoft.com/office/drawing/2014/chart" uri="{C3380CC4-5D6E-409C-BE32-E72D297353CC}">
              <c16:uniqueId val="{00000000-6CD4-4C12-B507-02248F060A82}"/>
            </c:ext>
          </c:extLst>
        </c:ser>
        <c:dLbls>
          <c:showLegendKey val="0"/>
          <c:showVal val="0"/>
          <c:showCatName val="0"/>
          <c:showSerName val="0"/>
          <c:showPercent val="0"/>
          <c:showBubbleSize val="0"/>
        </c:dLbls>
        <c:gapWidth val="150"/>
        <c:axId val="89458944"/>
        <c:axId val="89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6CD4-4C12-B507-02248F060A82}"/>
            </c:ext>
          </c:extLst>
        </c:ser>
        <c:dLbls>
          <c:showLegendKey val="0"/>
          <c:showVal val="0"/>
          <c:showCatName val="0"/>
          <c:showSerName val="0"/>
          <c:showPercent val="0"/>
          <c:showBubbleSize val="0"/>
        </c:dLbls>
        <c:marker val="1"/>
        <c:smooth val="0"/>
        <c:axId val="89458944"/>
        <c:axId val="89473408"/>
      </c:lineChart>
      <c:dateAx>
        <c:axId val="89458944"/>
        <c:scaling>
          <c:orientation val="minMax"/>
        </c:scaling>
        <c:delete val="1"/>
        <c:axPos val="b"/>
        <c:numFmt formatCode="ge" sourceLinked="1"/>
        <c:majorTickMark val="none"/>
        <c:minorTickMark val="none"/>
        <c:tickLblPos val="none"/>
        <c:crossAx val="89473408"/>
        <c:crosses val="autoZero"/>
        <c:auto val="1"/>
        <c:lblOffset val="100"/>
        <c:baseTimeUnit val="years"/>
      </c:dateAx>
      <c:valAx>
        <c:axId val="894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55.28</c:v>
                </c:pt>
                <c:pt idx="1">
                  <c:v>55.24</c:v>
                </c:pt>
                <c:pt idx="2">
                  <c:v>54.81</c:v>
                </c:pt>
                <c:pt idx="3">
                  <c:v>77.150000000000006</c:v>
                </c:pt>
                <c:pt idx="4">
                  <c:v>80.650000000000006</c:v>
                </c:pt>
              </c:numCache>
            </c:numRef>
          </c:val>
          <c:extLst>
            <c:ext xmlns:c16="http://schemas.microsoft.com/office/drawing/2014/chart" uri="{C3380CC4-5D6E-409C-BE32-E72D297353CC}">
              <c16:uniqueId val="{00000000-6E9E-4F3A-A8BD-BD2606B7F2DD}"/>
            </c:ext>
          </c:extLst>
        </c:ser>
        <c:dLbls>
          <c:showLegendKey val="0"/>
          <c:showVal val="0"/>
          <c:showCatName val="0"/>
          <c:showSerName val="0"/>
          <c:showPercent val="0"/>
          <c:showBubbleSize val="0"/>
        </c:dLbls>
        <c:gapWidth val="150"/>
        <c:axId val="90017152"/>
        <c:axId val="900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6E9E-4F3A-A8BD-BD2606B7F2DD}"/>
            </c:ext>
          </c:extLst>
        </c:ser>
        <c:dLbls>
          <c:showLegendKey val="0"/>
          <c:showVal val="0"/>
          <c:showCatName val="0"/>
          <c:showSerName val="0"/>
          <c:showPercent val="0"/>
          <c:showBubbleSize val="0"/>
        </c:dLbls>
        <c:marker val="1"/>
        <c:smooth val="0"/>
        <c:axId val="90017152"/>
        <c:axId val="90035712"/>
      </c:lineChart>
      <c:dateAx>
        <c:axId val="90017152"/>
        <c:scaling>
          <c:orientation val="minMax"/>
        </c:scaling>
        <c:delete val="1"/>
        <c:axPos val="b"/>
        <c:numFmt formatCode="ge" sourceLinked="1"/>
        <c:majorTickMark val="none"/>
        <c:minorTickMark val="none"/>
        <c:tickLblPos val="none"/>
        <c:crossAx val="90035712"/>
        <c:crosses val="autoZero"/>
        <c:auto val="1"/>
        <c:lblOffset val="100"/>
        <c:baseTimeUnit val="years"/>
      </c:dateAx>
      <c:valAx>
        <c:axId val="90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84.25</c:v>
                </c:pt>
                <c:pt idx="1">
                  <c:v>81.98</c:v>
                </c:pt>
                <c:pt idx="2">
                  <c:v>84.75</c:v>
                </c:pt>
                <c:pt idx="3">
                  <c:v>84.86</c:v>
                </c:pt>
                <c:pt idx="4">
                  <c:v>86.48</c:v>
                </c:pt>
              </c:numCache>
            </c:numRef>
          </c:val>
          <c:extLst>
            <c:ext xmlns:c16="http://schemas.microsoft.com/office/drawing/2014/chart" uri="{C3380CC4-5D6E-409C-BE32-E72D297353CC}">
              <c16:uniqueId val="{00000000-2A4A-4512-AB30-60AE36A27375}"/>
            </c:ext>
          </c:extLst>
        </c:ser>
        <c:dLbls>
          <c:showLegendKey val="0"/>
          <c:showVal val="0"/>
          <c:showCatName val="0"/>
          <c:showSerName val="0"/>
          <c:showPercent val="0"/>
          <c:showBubbleSize val="0"/>
        </c:dLbls>
        <c:gapWidth val="150"/>
        <c:axId val="92089344"/>
        <c:axId val="92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2A4A-4512-AB30-60AE36A27375}"/>
            </c:ext>
          </c:extLst>
        </c:ser>
        <c:dLbls>
          <c:showLegendKey val="0"/>
          <c:showVal val="0"/>
          <c:showCatName val="0"/>
          <c:showSerName val="0"/>
          <c:showPercent val="0"/>
          <c:showBubbleSize val="0"/>
        </c:dLbls>
        <c:marker val="1"/>
        <c:smooth val="0"/>
        <c:axId val="92089344"/>
        <c:axId val="92095616"/>
      </c:lineChart>
      <c:dateAx>
        <c:axId val="92089344"/>
        <c:scaling>
          <c:orientation val="minMax"/>
        </c:scaling>
        <c:delete val="1"/>
        <c:axPos val="b"/>
        <c:numFmt formatCode="ge" sourceLinked="1"/>
        <c:majorTickMark val="none"/>
        <c:minorTickMark val="none"/>
        <c:tickLblPos val="none"/>
        <c:crossAx val="92095616"/>
        <c:crosses val="autoZero"/>
        <c:auto val="1"/>
        <c:lblOffset val="100"/>
        <c:baseTimeUnit val="years"/>
      </c:dateAx>
      <c:valAx>
        <c:axId val="92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108.16</c:v>
                </c:pt>
                <c:pt idx="1">
                  <c:v>105.05</c:v>
                </c:pt>
                <c:pt idx="2">
                  <c:v>105.76</c:v>
                </c:pt>
                <c:pt idx="3">
                  <c:v>106.79</c:v>
                </c:pt>
                <c:pt idx="4">
                  <c:v>110.83</c:v>
                </c:pt>
              </c:numCache>
            </c:numRef>
          </c:val>
          <c:extLst>
            <c:ext xmlns:c16="http://schemas.microsoft.com/office/drawing/2014/chart" uri="{C3380CC4-5D6E-409C-BE32-E72D297353CC}">
              <c16:uniqueId val="{00000000-725F-4FBC-A0E2-082C179CBD9D}"/>
            </c:ext>
          </c:extLst>
        </c:ser>
        <c:dLbls>
          <c:showLegendKey val="0"/>
          <c:showVal val="0"/>
          <c:showCatName val="0"/>
          <c:showSerName val="0"/>
          <c:showPercent val="0"/>
          <c:showBubbleSize val="0"/>
        </c:dLbls>
        <c:gapWidth val="150"/>
        <c:axId val="89491328"/>
        <c:axId val="895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725F-4FBC-A0E2-082C179CBD9D}"/>
            </c:ext>
          </c:extLst>
        </c:ser>
        <c:dLbls>
          <c:showLegendKey val="0"/>
          <c:showVal val="0"/>
          <c:showCatName val="0"/>
          <c:showSerName val="0"/>
          <c:showPercent val="0"/>
          <c:showBubbleSize val="0"/>
        </c:dLbls>
        <c:marker val="1"/>
        <c:smooth val="0"/>
        <c:axId val="89491328"/>
        <c:axId val="89509888"/>
      </c:lineChart>
      <c:dateAx>
        <c:axId val="89491328"/>
        <c:scaling>
          <c:orientation val="minMax"/>
        </c:scaling>
        <c:delete val="1"/>
        <c:axPos val="b"/>
        <c:numFmt formatCode="ge" sourceLinked="1"/>
        <c:majorTickMark val="none"/>
        <c:minorTickMark val="none"/>
        <c:tickLblPos val="none"/>
        <c:crossAx val="89509888"/>
        <c:crosses val="autoZero"/>
        <c:auto val="1"/>
        <c:lblOffset val="100"/>
        <c:baseTimeUnit val="years"/>
      </c:dateAx>
      <c:valAx>
        <c:axId val="8950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12.65</c:v>
                </c:pt>
                <c:pt idx="1">
                  <c:v>13.29</c:v>
                </c:pt>
                <c:pt idx="2">
                  <c:v>41.21</c:v>
                </c:pt>
                <c:pt idx="3">
                  <c:v>42.82</c:v>
                </c:pt>
                <c:pt idx="4">
                  <c:v>43.87</c:v>
                </c:pt>
              </c:numCache>
            </c:numRef>
          </c:val>
          <c:extLst>
            <c:ext xmlns:c16="http://schemas.microsoft.com/office/drawing/2014/chart" uri="{C3380CC4-5D6E-409C-BE32-E72D297353CC}">
              <c16:uniqueId val="{00000000-70AC-4222-9256-A72A39451492}"/>
            </c:ext>
          </c:extLst>
        </c:ser>
        <c:dLbls>
          <c:showLegendKey val="0"/>
          <c:showVal val="0"/>
          <c:showCatName val="0"/>
          <c:showSerName val="0"/>
          <c:showPercent val="0"/>
          <c:showBubbleSize val="0"/>
        </c:dLbls>
        <c:gapWidth val="150"/>
        <c:axId val="89736704"/>
        <c:axId val="897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70AC-4222-9256-A72A39451492}"/>
            </c:ext>
          </c:extLst>
        </c:ser>
        <c:dLbls>
          <c:showLegendKey val="0"/>
          <c:showVal val="0"/>
          <c:showCatName val="0"/>
          <c:showSerName val="0"/>
          <c:showPercent val="0"/>
          <c:showBubbleSize val="0"/>
        </c:dLbls>
        <c:marker val="1"/>
        <c:smooth val="0"/>
        <c:axId val="89736704"/>
        <c:axId val="89738624"/>
      </c:lineChart>
      <c:dateAx>
        <c:axId val="89736704"/>
        <c:scaling>
          <c:orientation val="minMax"/>
        </c:scaling>
        <c:delete val="1"/>
        <c:axPos val="b"/>
        <c:numFmt formatCode="ge" sourceLinked="1"/>
        <c:majorTickMark val="none"/>
        <c:minorTickMark val="none"/>
        <c:tickLblPos val="none"/>
        <c:crossAx val="89738624"/>
        <c:crosses val="autoZero"/>
        <c:auto val="1"/>
        <c:lblOffset val="100"/>
        <c:baseTimeUnit val="years"/>
      </c:dateAx>
      <c:valAx>
        <c:axId val="897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4.42</c:v>
                </c:pt>
                <c:pt idx="1">
                  <c:v>4.82</c:v>
                </c:pt>
                <c:pt idx="2">
                  <c:v>6.06</c:v>
                </c:pt>
                <c:pt idx="3">
                  <c:v>13.08</c:v>
                </c:pt>
                <c:pt idx="4">
                  <c:v>13.5</c:v>
                </c:pt>
              </c:numCache>
            </c:numRef>
          </c:val>
          <c:extLst>
            <c:ext xmlns:c16="http://schemas.microsoft.com/office/drawing/2014/chart" uri="{C3380CC4-5D6E-409C-BE32-E72D297353CC}">
              <c16:uniqueId val="{00000000-44B8-4C90-85FA-B4B148FA2CC4}"/>
            </c:ext>
          </c:extLst>
        </c:ser>
        <c:dLbls>
          <c:showLegendKey val="0"/>
          <c:showVal val="0"/>
          <c:showCatName val="0"/>
          <c:showSerName val="0"/>
          <c:showPercent val="0"/>
          <c:showBubbleSize val="0"/>
        </c:dLbls>
        <c:gapWidth val="150"/>
        <c:axId val="89760896"/>
        <c:axId val="897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44B8-4C90-85FA-B4B148FA2CC4}"/>
            </c:ext>
          </c:extLst>
        </c:ser>
        <c:dLbls>
          <c:showLegendKey val="0"/>
          <c:showVal val="0"/>
          <c:showCatName val="0"/>
          <c:showSerName val="0"/>
          <c:showPercent val="0"/>
          <c:showBubbleSize val="0"/>
        </c:dLbls>
        <c:marker val="1"/>
        <c:smooth val="0"/>
        <c:axId val="89760896"/>
        <c:axId val="89762816"/>
      </c:lineChart>
      <c:dateAx>
        <c:axId val="89760896"/>
        <c:scaling>
          <c:orientation val="minMax"/>
        </c:scaling>
        <c:delete val="1"/>
        <c:axPos val="b"/>
        <c:numFmt formatCode="ge" sourceLinked="1"/>
        <c:majorTickMark val="none"/>
        <c:minorTickMark val="none"/>
        <c:tickLblPos val="none"/>
        <c:crossAx val="89762816"/>
        <c:crosses val="autoZero"/>
        <c:auto val="1"/>
        <c:lblOffset val="100"/>
        <c:baseTimeUnit val="years"/>
      </c:dateAx>
      <c:valAx>
        <c:axId val="897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CB-42C0-AEDC-6A4EEBFCB353}"/>
            </c:ext>
          </c:extLst>
        </c:ser>
        <c:dLbls>
          <c:showLegendKey val="0"/>
          <c:showVal val="0"/>
          <c:showCatName val="0"/>
          <c:showSerName val="0"/>
          <c:showPercent val="0"/>
          <c:showBubbleSize val="0"/>
        </c:dLbls>
        <c:gapWidth val="150"/>
        <c:axId val="89797760"/>
        <c:axId val="89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01CB-42C0-AEDC-6A4EEBFCB353}"/>
            </c:ext>
          </c:extLst>
        </c:ser>
        <c:dLbls>
          <c:showLegendKey val="0"/>
          <c:showVal val="0"/>
          <c:showCatName val="0"/>
          <c:showSerName val="0"/>
          <c:showPercent val="0"/>
          <c:showBubbleSize val="0"/>
        </c:dLbls>
        <c:marker val="1"/>
        <c:smooth val="0"/>
        <c:axId val="89797760"/>
        <c:axId val="89799680"/>
      </c:lineChart>
      <c:dateAx>
        <c:axId val="89797760"/>
        <c:scaling>
          <c:orientation val="minMax"/>
        </c:scaling>
        <c:delete val="1"/>
        <c:axPos val="b"/>
        <c:numFmt formatCode="ge" sourceLinked="1"/>
        <c:majorTickMark val="none"/>
        <c:minorTickMark val="none"/>
        <c:tickLblPos val="none"/>
        <c:crossAx val="89799680"/>
        <c:crosses val="autoZero"/>
        <c:auto val="1"/>
        <c:lblOffset val="100"/>
        <c:baseTimeUnit val="years"/>
      </c:dateAx>
      <c:valAx>
        <c:axId val="8979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913.21</c:v>
                </c:pt>
                <c:pt idx="1">
                  <c:v>1119.1099999999999</c:v>
                </c:pt>
                <c:pt idx="2">
                  <c:v>811.47</c:v>
                </c:pt>
                <c:pt idx="3">
                  <c:v>945.92</c:v>
                </c:pt>
                <c:pt idx="4">
                  <c:v>596.97</c:v>
                </c:pt>
              </c:numCache>
            </c:numRef>
          </c:val>
          <c:extLst>
            <c:ext xmlns:c16="http://schemas.microsoft.com/office/drawing/2014/chart" uri="{C3380CC4-5D6E-409C-BE32-E72D297353CC}">
              <c16:uniqueId val="{00000000-D584-4191-B678-5C01AA7F3E7B}"/>
            </c:ext>
          </c:extLst>
        </c:ser>
        <c:dLbls>
          <c:showLegendKey val="0"/>
          <c:showVal val="0"/>
          <c:showCatName val="0"/>
          <c:showSerName val="0"/>
          <c:showPercent val="0"/>
          <c:showBubbleSize val="0"/>
        </c:dLbls>
        <c:gapWidth val="150"/>
        <c:axId val="89813760"/>
        <c:axId val="898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D584-4191-B678-5C01AA7F3E7B}"/>
            </c:ext>
          </c:extLst>
        </c:ser>
        <c:dLbls>
          <c:showLegendKey val="0"/>
          <c:showVal val="0"/>
          <c:showCatName val="0"/>
          <c:showSerName val="0"/>
          <c:showPercent val="0"/>
          <c:showBubbleSize val="0"/>
        </c:dLbls>
        <c:marker val="1"/>
        <c:smooth val="0"/>
        <c:axId val="89813760"/>
        <c:axId val="89815680"/>
      </c:lineChart>
      <c:dateAx>
        <c:axId val="89813760"/>
        <c:scaling>
          <c:orientation val="minMax"/>
        </c:scaling>
        <c:delete val="1"/>
        <c:axPos val="b"/>
        <c:numFmt formatCode="ge" sourceLinked="1"/>
        <c:majorTickMark val="none"/>
        <c:minorTickMark val="none"/>
        <c:tickLblPos val="none"/>
        <c:crossAx val="89815680"/>
        <c:crosses val="autoZero"/>
        <c:auto val="1"/>
        <c:lblOffset val="100"/>
        <c:baseTimeUnit val="years"/>
      </c:dateAx>
      <c:valAx>
        <c:axId val="8981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427.62</c:v>
                </c:pt>
                <c:pt idx="1">
                  <c:v>436.87</c:v>
                </c:pt>
                <c:pt idx="2">
                  <c:v>415.2</c:v>
                </c:pt>
                <c:pt idx="3">
                  <c:v>391.82</c:v>
                </c:pt>
                <c:pt idx="4">
                  <c:v>360.5</c:v>
                </c:pt>
              </c:numCache>
            </c:numRef>
          </c:val>
          <c:extLst>
            <c:ext xmlns:c16="http://schemas.microsoft.com/office/drawing/2014/chart" uri="{C3380CC4-5D6E-409C-BE32-E72D297353CC}">
              <c16:uniqueId val="{00000000-9362-4900-8250-009C04263FAB}"/>
            </c:ext>
          </c:extLst>
        </c:ser>
        <c:dLbls>
          <c:showLegendKey val="0"/>
          <c:showVal val="0"/>
          <c:showCatName val="0"/>
          <c:showSerName val="0"/>
          <c:showPercent val="0"/>
          <c:showBubbleSize val="0"/>
        </c:dLbls>
        <c:gapWidth val="150"/>
        <c:axId val="89915776"/>
        <c:axId val="899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9362-4900-8250-009C04263FAB}"/>
            </c:ext>
          </c:extLst>
        </c:ser>
        <c:dLbls>
          <c:showLegendKey val="0"/>
          <c:showVal val="0"/>
          <c:showCatName val="0"/>
          <c:showSerName val="0"/>
          <c:showPercent val="0"/>
          <c:showBubbleSize val="0"/>
        </c:dLbls>
        <c:marker val="1"/>
        <c:smooth val="0"/>
        <c:axId val="89915776"/>
        <c:axId val="89917696"/>
      </c:lineChart>
      <c:dateAx>
        <c:axId val="89915776"/>
        <c:scaling>
          <c:orientation val="minMax"/>
        </c:scaling>
        <c:delete val="1"/>
        <c:axPos val="b"/>
        <c:numFmt formatCode="ge" sourceLinked="1"/>
        <c:majorTickMark val="none"/>
        <c:minorTickMark val="none"/>
        <c:tickLblPos val="none"/>
        <c:crossAx val="89917696"/>
        <c:crosses val="autoZero"/>
        <c:auto val="1"/>
        <c:lblOffset val="100"/>
        <c:baseTimeUnit val="years"/>
      </c:dateAx>
      <c:valAx>
        <c:axId val="8991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98.8</c:v>
                </c:pt>
                <c:pt idx="1">
                  <c:v>94.94</c:v>
                </c:pt>
                <c:pt idx="2">
                  <c:v>98.56</c:v>
                </c:pt>
                <c:pt idx="3">
                  <c:v>101.54</c:v>
                </c:pt>
                <c:pt idx="4">
                  <c:v>107.61</c:v>
                </c:pt>
              </c:numCache>
            </c:numRef>
          </c:val>
          <c:extLst>
            <c:ext xmlns:c16="http://schemas.microsoft.com/office/drawing/2014/chart" uri="{C3380CC4-5D6E-409C-BE32-E72D297353CC}">
              <c16:uniqueId val="{00000000-8E38-448C-9AB6-87CF7E27BD9E}"/>
            </c:ext>
          </c:extLst>
        </c:ser>
        <c:dLbls>
          <c:showLegendKey val="0"/>
          <c:showVal val="0"/>
          <c:showCatName val="0"/>
          <c:showSerName val="0"/>
          <c:showPercent val="0"/>
          <c:showBubbleSize val="0"/>
        </c:dLbls>
        <c:gapWidth val="150"/>
        <c:axId val="89960448"/>
        <c:axId val="899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8E38-448C-9AB6-87CF7E27BD9E}"/>
            </c:ext>
          </c:extLst>
        </c:ser>
        <c:dLbls>
          <c:showLegendKey val="0"/>
          <c:showVal val="0"/>
          <c:showCatName val="0"/>
          <c:showSerName val="0"/>
          <c:showPercent val="0"/>
          <c:showBubbleSize val="0"/>
        </c:dLbls>
        <c:marker val="1"/>
        <c:smooth val="0"/>
        <c:axId val="89960448"/>
        <c:axId val="89962368"/>
      </c:lineChart>
      <c:dateAx>
        <c:axId val="89960448"/>
        <c:scaling>
          <c:orientation val="minMax"/>
        </c:scaling>
        <c:delete val="1"/>
        <c:axPos val="b"/>
        <c:numFmt formatCode="ge" sourceLinked="1"/>
        <c:majorTickMark val="none"/>
        <c:minorTickMark val="none"/>
        <c:tickLblPos val="none"/>
        <c:crossAx val="89962368"/>
        <c:crosses val="autoZero"/>
        <c:auto val="1"/>
        <c:lblOffset val="100"/>
        <c:baseTimeUnit val="years"/>
      </c:dateAx>
      <c:valAx>
        <c:axId val="899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127.53</c:v>
                </c:pt>
                <c:pt idx="1">
                  <c:v>132.13</c:v>
                </c:pt>
                <c:pt idx="2">
                  <c:v>128.36000000000001</c:v>
                </c:pt>
                <c:pt idx="3">
                  <c:v>125.09</c:v>
                </c:pt>
                <c:pt idx="4">
                  <c:v>115.56</c:v>
                </c:pt>
              </c:numCache>
            </c:numRef>
          </c:val>
          <c:extLst>
            <c:ext xmlns:c16="http://schemas.microsoft.com/office/drawing/2014/chart" uri="{C3380CC4-5D6E-409C-BE32-E72D297353CC}">
              <c16:uniqueId val="{00000000-252D-4D95-A11E-AC6181FFF264}"/>
            </c:ext>
          </c:extLst>
        </c:ser>
        <c:dLbls>
          <c:showLegendKey val="0"/>
          <c:showVal val="0"/>
          <c:showCatName val="0"/>
          <c:showSerName val="0"/>
          <c:showPercent val="0"/>
          <c:showBubbleSize val="0"/>
        </c:dLbls>
        <c:gapWidth val="150"/>
        <c:axId val="89980288"/>
        <c:axId val="899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252D-4D95-A11E-AC6181FFF264}"/>
            </c:ext>
          </c:extLst>
        </c:ser>
        <c:dLbls>
          <c:showLegendKey val="0"/>
          <c:showVal val="0"/>
          <c:showCatName val="0"/>
          <c:showSerName val="0"/>
          <c:showPercent val="0"/>
          <c:showBubbleSize val="0"/>
        </c:dLbls>
        <c:marker val="1"/>
        <c:smooth val="0"/>
        <c:axId val="89980288"/>
        <c:axId val="89994752"/>
      </c:lineChart>
      <c:dateAx>
        <c:axId val="89980288"/>
        <c:scaling>
          <c:orientation val="minMax"/>
        </c:scaling>
        <c:delete val="1"/>
        <c:axPos val="b"/>
        <c:numFmt formatCode="ge" sourceLinked="1"/>
        <c:majorTickMark val="none"/>
        <c:minorTickMark val="none"/>
        <c:tickLblPos val="none"/>
        <c:crossAx val="89994752"/>
        <c:crosses val="autoZero"/>
        <c:auto val="1"/>
        <c:lblOffset val="100"/>
        <c:baseTimeUnit val="years"/>
      </c:dateAx>
      <c:valAx>
        <c:axId val="89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1" zoomScaleNormal="100" workbookViewId="0">
      <selection activeCell="BI86" sqref="BI86"/>
    </sheetView>
  </sheetViews>
  <sheetFormatPr defaultColWidth="2.625" defaultRowHeight="13.5" x14ac:dyDescent="0.15"/>
  <cols>
    <col min="1" max="1" width="2.625" style="3" customWidth="1"/>
    <col min="2" max="62" width="3.75" style="3" customWidth="1"/>
    <col min="63" max="63" width="2.625" style="3"/>
    <col min="64" max="77" width="3.125" style="3" customWidth="1"/>
    <col min="78" max="78" width="1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奈良県　大淀町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18263</v>
      </c>
      <c r="AM8" s="71"/>
      <c r="AN8" s="71"/>
      <c r="AO8" s="71"/>
      <c r="AP8" s="71"/>
      <c r="AQ8" s="71"/>
      <c r="AR8" s="71"/>
      <c r="AS8" s="71"/>
      <c r="AT8" s="67">
        <f>データ!$S$6</f>
        <v>38.1</v>
      </c>
      <c r="AU8" s="68"/>
      <c r="AV8" s="68"/>
      <c r="AW8" s="68"/>
      <c r="AX8" s="68"/>
      <c r="AY8" s="68"/>
      <c r="AZ8" s="68"/>
      <c r="BA8" s="68"/>
      <c r="BB8" s="70">
        <f>データ!$T$6</f>
        <v>479.34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83.05</v>
      </c>
      <c r="J10" s="68"/>
      <c r="K10" s="68"/>
      <c r="L10" s="68"/>
      <c r="M10" s="68"/>
      <c r="N10" s="68"/>
      <c r="O10" s="69"/>
      <c r="P10" s="70">
        <f>データ!$P$6</f>
        <v>99.98</v>
      </c>
      <c r="Q10" s="70"/>
      <c r="R10" s="70"/>
      <c r="S10" s="70"/>
      <c r="T10" s="70"/>
      <c r="U10" s="70"/>
      <c r="V10" s="70"/>
      <c r="W10" s="71">
        <f>データ!$Q$6</f>
        <v>2268</v>
      </c>
      <c r="X10" s="71"/>
      <c r="Y10" s="71"/>
      <c r="Z10" s="71"/>
      <c r="AA10" s="71"/>
      <c r="AB10" s="71"/>
      <c r="AC10" s="71"/>
      <c r="AD10" s="2"/>
      <c r="AE10" s="2"/>
      <c r="AF10" s="2"/>
      <c r="AG10" s="2"/>
      <c r="AH10" s="5"/>
      <c r="AI10" s="5"/>
      <c r="AJ10" s="5"/>
      <c r="AK10" s="5"/>
      <c r="AL10" s="71">
        <f>データ!$U$6</f>
        <v>18122</v>
      </c>
      <c r="AM10" s="71"/>
      <c r="AN10" s="71"/>
      <c r="AO10" s="71"/>
      <c r="AP10" s="71"/>
      <c r="AQ10" s="71"/>
      <c r="AR10" s="71"/>
      <c r="AS10" s="71"/>
      <c r="AT10" s="67">
        <f>データ!$V$6</f>
        <v>13</v>
      </c>
      <c r="AU10" s="68"/>
      <c r="AV10" s="68"/>
      <c r="AW10" s="68"/>
      <c r="AX10" s="68"/>
      <c r="AY10" s="68"/>
      <c r="AZ10" s="68"/>
      <c r="BA10" s="68"/>
      <c r="BB10" s="70">
        <f>データ!$W$6</f>
        <v>1394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56.2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294420</v>
      </c>
      <c r="D6" s="34">
        <f t="shared" si="3"/>
        <v>46</v>
      </c>
      <c r="E6" s="34">
        <f t="shared" si="3"/>
        <v>1</v>
      </c>
      <c r="F6" s="34">
        <f t="shared" si="3"/>
        <v>0</v>
      </c>
      <c r="G6" s="34">
        <f t="shared" si="3"/>
        <v>1</v>
      </c>
      <c r="H6" s="34" t="str">
        <f t="shared" si="3"/>
        <v>奈良県　大淀町</v>
      </c>
      <c r="I6" s="34" t="str">
        <f t="shared" si="3"/>
        <v>法適用</v>
      </c>
      <c r="J6" s="34" t="str">
        <f t="shared" si="3"/>
        <v>水道事業</v>
      </c>
      <c r="K6" s="34" t="str">
        <f t="shared" si="3"/>
        <v>末端給水事業</v>
      </c>
      <c r="L6" s="34" t="str">
        <f t="shared" si="3"/>
        <v>A6</v>
      </c>
      <c r="M6" s="34">
        <f t="shared" si="3"/>
        <v>0</v>
      </c>
      <c r="N6" s="35" t="str">
        <f t="shared" si="3"/>
        <v>-</v>
      </c>
      <c r="O6" s="35">
        <f t="shared" si="3"/>
        <v>83.05</v>
      </c>
      <c r="P6" s="35">
        <f t="shared" si="3"/>
        <v>99.98</v>
      </c>
      <c r="Q6" s="35">
        <f t="shared" si="3"/>
        <v>2268</v>
      </c>
      <c r="R6" s="35">
        <f t="shared" si="3"/>
        <v>18263</v>
      </c>
      <c r="S6" s="35">
        <f t="shared" si="3"/>
        <v>38.1</v>
      </c>
      <c r="T6" s="35">
        <f t="shared" si="3"/>
        <v>479.34</v>
      </c>
      <c r="U6" s="35">
        <f t="shared" si="3"/>
        <v>18122</v>
      </c>
      <c r="V6" s="35">
        <f t="shared" si="3"/>
        <v>13</v>
      </c>
      <c r="W6" s="35">
        <f t="shared" si="3"/>
        <v>1394</v>
      </c>
      <c r="X6" s="36">
        <f>IF(X7="",NA(),X7)</f>
        <v>108.16</v>
      </c>
      <c r="Y6" s="36">
        <f t="shared" ref="Y6:AG6" si="4">IF(Y7="",NA(),Y7)</f>
        <v>105.05</v>
      </c>
      <c r="Z6" s="36">
        <f t="shared" si="4"/>
        <v>105.76</v>
      </c>
      <c r="AA6" s="36">
        <f t="shared" si="4"/>
        <v>106.79</v>
      </c>
      <c r="AB6" s="36">
        <f t="shared" si="4"/>
        <v>110.83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913.21</v>
      </c>
      <c r="AU6" s="36">
        <f t="shared" ref="AU6:BC6" si="6">IF(AU7="",NA(),AU7)</f>
        <v>1119.1099999999999</v>
      </c>
      <c r="AV6" s="36">
        <f t="shared" si="6"/>
        <v>811.47</v>
      </c>
      <c r="AW6" s="36">
        <f t="shared" si="6"/>
        <v>945.92</v>
      </c>
      <c r="AX6" s="36">
        <f t="shared" si="6"/>
        <v>596.97</v>
      </c>
      <c r="AY6" s="36">
        <f t="shared" si="6"/>
        <v>915.5</v>
      </c>
      <c r="AZ6" s="36">
        <f t="shared" si="6"/>
        <v>963.24</v>
      </c>
      <c r="BA6" s="36">
        <f t="shared" si="6"/>
        <v>381.53</v>
      </c>
      <c r="BB6" s="36">
        <f t="shared" si="6"/>
        <v>391.54</v>
      </c>
      <c r="BC6" s="36">
        <f t="shared" si="6"/>
        <v>384.34</v>
      </c>
      <c r="BD6" s="35" t="str">
        <f>IF(BD7="","",IF(BD7="-","【-】","【"&amp;SUBSTITUTE(TEXT(BD7,"#,##0.00"),"-","△")&amp;"】"))</f>
        <v>【262.87】</v>
      </c>
      <c r="BE6" s="36">
        <f>IF(BE7="",NA(),BE7)</f>
        <v>427.62</v>
      </c>
      <c r="BF6" s="36">
        <f t="shared" ref="BF6:BN6" si="7">IF(BF7="",NA(),BF7)</f>
        <v>436.87</v>
      </c>
      <c r="BG6" s="36">
        <f t="shared" si="7"/>
        <v>415.2</v>
      </c>
      <c r="BH6" s="36">
        <f t="shared" si="7"/>
        <v>391.82</v>
      </c>
      <c r="BI6" s="36">
        <f t="shared" si="7"/>
        <v>360.5</v>
      </c>
      <c r="BJ6" s="36">
        <f t="shared" si="7"/>
        <v>404.78</v>
      </c>
      <c r="BK6" s="36">
        <f t="shared" si="7"/>
        <v>400.38</v>
      </c>
      <c r="BL6" s="36">
        <f t="shared" si="7"/>
        <v>393.27</v>
      </c>
      <c r="BM6" s="36">
        <f t="shared" si="7"/>
        <v>386.97</v>
      </c>
      <c r="BN6" s="36">
        <f t="shared" si="7"/>
        <v>380.58</v>
      </c>
      <c r="BO6" s="35" t="str">
        <f>IF(BO7="","",IF(BO7="-","【-】","【"&amp;SUBSTITUTE(TEXT(BO7,"#,##0.00"),"-","△")&amp;"】"))</f>
        <v>【270.87】</v>
      </c>
      <c r="BP6" s="36">
        <f>IF(BP7="",NA(),BP7)</f>
        <v>98.8</v>
      </c>
      <c r="BQ6" s="36">
        <f t="shared" ref="BQ6:BY6" si="8">IF(BQ7="",NA(),BQ7)</f>
        <v>94.94</v>
      </c>
      <c r="BR6" s="36">
        <f t="shared" si="8"/>
        <v>98.56</v>
      </c>
      <c r="BS6" s="36">
        <f t="shared" si="8"/>
        <v>101.54</v>
      </c>
      <c r="BT6" s="36">
        <f t="shared" si="8"/>
        <v>107.61</v>
      </c>
      <c r="BU6" s="36">
        <f t="shared" si="8"/>
        <v>98.07</v>
      </c>
      <c r="BV6" s="36">
        <f t="shared" si="8"/>
        <v>96.56</v>
      </c>
      <c r="BW6" s="36">
        <f t="shared" si="8"/>
        <v>100.47</v>
      </c>
      <c r="BX6" s="36">
        <f t="shared" si="8"/>
        <v>101.72</v>
      </c>
      <c r="BY6" s="36">
        <f t="shared" si="8"/>
        <v>102.38</v>
      </c>
      <c r="BZ6" s="35" t="str">
        <f>IF(BZ7="","",IF(BZ7="-","【-】","【"&amp;SUBSTITUTE(TEXT(BZ7,"#,##0.00"),"-","△")&amp;"】"))</f>
        <v>【105.59】</v>
      </c>
      <c r="CA6" s="36">
        <f>IF(CA7="",NA(),CA7)</f>
        <v>127.53</v>
      </c>
      <c r="CB6" s="36">
        <f t="shared" ref="CB6:CJ6" si="9">IF(CB7="",NA(),CB7)</f>
        <v>132.13</v>
      </c>
      <c r="CC6" s="36">
        <f t="shared" si="9"/>
        <v>128.36000000000001</v>
      </c>
      <c r="CD6" s="36">
        <f t="shared" si="9"/>
        <v>125.09</v>
      </c>
      <c r="CE6" s="36">
        <f t="shared" si="9"/>
        <v>115.56</v>
      </c>
      <c r="CF6" s="36">
        <f t="shared" si="9"/>
        <v>172.26</v>
      </c>
      <c r="CG6" s="36">
        <f t="shared" si="9"/>
        <v>177.14</v>
      </c>
      <c r="CH6" s="36">
        <f t="shared" si="9"/>
        <v>169.82</v>
      </c>
      <c r="CI6" s="36">
        <f t="shared" si="9"/>
        <v>168.2</v>
      </c>
      <c r="CJ6" s="36">
        <f t="shared" si="9"/>
        <v>168.67</v>
      </c>
      <c r="CK6" s="35" t="str">
        <f>IF(CK7="","",IF(CK7="-","【-】","【"&amp;SUBSTITUTE(TEXT(CK7,"#,##0.00"),"-","△")&amp;"】"))</f>
        <v>【163.27】</v>
      </c>
      <c r="CL6" s="36">
        <f>IF(CL7="",NA(),CL7)</f>
        <v>55.28</v>
      </c>
      <c r="CM6" s="36">
        <f t="shared" ref="CM6:CU6" si="10">IF(CM7="",NA(),CM7)</f>
        <v>55.24</v>
      </c>
      <c r="CN6" s="36">
        <f t="shared" si="10"/>
        <v>54.81</v>
      </c>
      <c r="CO6" s="36">
        <f t="shared" si="10"/>
        <v>77.150000000000006</v>
      </c>
      <c r="CP6" s="36">
        <f t="shared" si="10"/>
        <v>80.650000000000006</v>
      </c>
      <c r="CQ6" s="36">
        <f t="shared" si="10"/>
        <v>55.68</v>
      </c>
      <c r="CR6" s="36">
        <f t="shared" si="10"/>
        <v>55.64</v>
      </c>
      <c r="CS6" s="36">
        <f t="shared" si="10"/>
        <v>55.13</v>
      </c>
      <c r="CT6" s="36">
        <f t="shared" si="10"/>
        <v>54.77</v>
      </c>
      <c r="CU6" s="36">
        <f t="shared" si="10"/>
        <v>54.92</v>
      </c>
      <c r="CV6" s="35" t="str">
        <f>IF(CV7="","",IF(CV7="-","【-】","【"&amp;SUBSTITUTE(TEXT(CV7,"#,##0.00"),"-","△")&amp;"】"))</f>
        <v>【59.94】</v>
      </c>
      <c r="CW6" s="36">
        <f>IF(CW7="",NA(),CW7)</f>
        <v>84.25</v>
      </c>
      <c r="CX6" s="36">
        <f t="shared" ref="CX6:DF6" si="11">IF(CX7="",NA(),CX7)</f>
        <v>81.98</v>
      </c>
      <c r="CY6" s="36">
        <f t="shared" si="11"/>
        <v>84.75</v>
      </c>
      <c r="CZ6" s="36">
        <f t="shared" si="11"/>
        <v>84.86</v>
      </c>
      <c r="DA6" s="36">
        <f t="shared" si="11"/>
        <v>86.48</v>
      </c>
      <c r="DB6" s="36">
        <f t="shared" si="11"/>
        <v>83.18</v>
      </c>
      <c r="DC6" s="36">
        <f t="shared" si="11"/>
        <v>83.09</v>
      </c>
      <c r="DD6" s="36">
        <f t="shared" si="11"/>
        <v>83</v>
      </c>
      <c r="DE6" s="36">
        <f t="shared" si="11"/>
        <v>82.89</v>
      </c>
      <c r="DF6" s="36">
        <f t="shared" si="11"/>
        <v>82.66</v>
      </c>
      <c r="DG6" s="35" t="str">
        <f>IF(DG7="","",IF(DG7="-","【-】","【"&amp;SUBSTITUTE(TEXT(DG7,"#,##0.00"),"-","△")&amp;"】"))</f>
        <v>【90.22】</v>
      </c>
      <c r="DH6" s="36">
        <f>IF(DH7="",NA(),DH7)</f>
        <v>12.65</v>
      </c>
      <c r="DI6" s="36">
        <f t="shared" ref="DI6:DQ6" si="12">IF(DI7="",NA(),DI7)</f>
        <v>13.29</v>
      </c>
      <c r="DJ6" s="36">
        <f t="shared" si="12"/>
        <v>41.21</v>
      </c>
      <c r="DK6" s="36">
        <f t="shared" si="12"/>
        <v>42.82</v>
      </c>
      <c r="DL6" s="36">
        <f t="shared" si="12"/>
        <v>43.87</v>
      </c>
      <c r="DM6" s="36">
        <f t="shared" si="12"/>
        <v>38.07</v>
      </c>
      <c r="DN6" s="36">
        <f t="shared" si="12"/>
        <v>39.06</v>
      </c>
      <c r="DO6" s="36">
        <f t="shared" si="12"/>
        <v>46.66</v>
      </c>
      <c r="DP6" s="36">
        <f t="shared" si="12"/>
        <v>47.46</v>
      </c>
      <c r="DQ6" s="36">
        <f t="shared" si="12"/>
        <v>48.49</v>
      </c>
      <c r="DR6" s="35" t="str">
        <f>IF(DR7="","",IF(DR7="-","【-】","【"&amp;SUBSTITUTE(TEXT(DR7,"#,##0.00"),"-","△")&amp;"】"))</f>
        <v>【47.91】</v>
      </c>
      <c r="DS6" s="36">
        <f>IF(DS7="",NA(),DS7)</f>
        <v>4.42</v>
      </c>
      <c r="DT6" s="36">
        <f t="shared" ref="DT6:EB6" si="13">IF(DT7="",NA(),DT7)</f>
        <v>4.82</v>
      </c>
      <c r="DU6" s="36">
        <f t="shared" si="13"/>
        <v>6.06</v>
      </c>
      <c r="DV6" s="36">
        <f t="shared" si="13"/>
        <v>13.08</v>
      </c>
      <c r="DW6" s="36">
        <f t="shared" si="13"/>
        <v>13.5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0.55000000000000004</v>
      </c>
      <c r="EE6" s="36">
        <f t="shared" ref="EE6:EM6" si="14">IF(EE7="",NA(),EE7)</f>
        <v>0.66</v>
      </c>
      <c r="EF6" s="36">
        <f t="shared" si="14"/>
        <v>0.6</v>
      </c>
      <c r="EG6" s="36">
        <f t="shared" si="14"/>
        <v>0.53</v>
      </c>
      <c r="EH6" s="36">
        <f t="shared" si="14"/>
        <v>0.44</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294420</v>
      </c>
      <c r="D7" s="38">
        <v>46</v>
      </c>
      <c r="E7" s="38">
        <v>1</v>
      </c>
      <c r="F7" s="38">
        <v>0</v>
      </c>
      <c r="G7" s="38">
        <v>1</v>
      </c>
      <c r="H7" s="38" t="s">
        <v>105</v>
      </c>
      <c r="I7" s="38" t="s">
        <v>106</v>
      </c>
      <c r="J7" s="38" t="s">
        <v>107</v>
      </c>
      <c r="K7" s="38" t="s">
        <v>108</v>
      </c>
      <c r="L7" s="38" t="s">
        <v>109</v>
      </c>
      <c r="M7" s="38"/>
      <c r="N7" s="39" t="s">
        <v>110</v>
      </c>
      <c r="O7" s="39">
        <v>83.05</v>
      </c>
      <c r="P7" s="39">
        <v>99.98</v>
      </c>
      <c r="Q7" s="39">
        <v>2268</v>
      </c>
      <c r="R7" s="39">
        <v>18263</v>
      </c>
      <c r="S7" s="39">
        <v>38.1</v>
      </c>
      <c r="T7" s="39">
        <v>479.34</v>
      </c>
      <c r="U7" s="39">
        <v>18122</v>
      </c>
      <c r="V7" s="39">
        <v>13</v>
      </c>
      <c r="W7" s="39">
        <v>1394</v>
      </c>
      <c r="X7" s="39">
        <v>108.16</v>
      </c>
      <c r="Y7" s="39">
        <v>105.05</v>
      </c>
      <c r="Z7" s="39">
        <v>105.76</v>
      </c>
      <c r="AA7" s="39">
        <v>106.79</v>
      </c>
      <c r="AB7" s="39">
        <v>110.83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913.21</v>
      </c>
      <c r="AU7" s="39">
        <v>1119.1099999999999</v>
      </c>
      <c r="AV7" s="39">
        <v>811.47</v>
      </c>
      <c r="AW7" s="39">
        <v>945.92</v>
      </c>
      <c r="AX7" s="39">
        <v>596.97</v>
      </c>
      <c r="AY7" s="39">
        <v>915.5</v>
      </c>
      <c r="AZ7" s="39">
        <v>963.24</v>
      </c>
      <c r="BA7" s="39">
        <v>381.53</v>
      </c>
      <c r="BB7" s="39">
        <v>391.54</v>
      </c>
      <c r="BC7" s="39">
        <v>384.34</v>
      </c>
      <c r="BD7" s="39">
        <v>262.87</v>
      </c>
      <c r="BE7" s="39">
        <v>427.62</v>
      </c>
      <c r="BF7" s="39">
        <v>436.87</v>
      </c>
      <c r="BG7" s="39">
        <v>415.2</v>
      </c>
      <c r="BH7" s="39">
        <v>391.82</v>
      </c>
      <c r="BI7" s="39">
        <v>360.5</v>
      </c>
      <c r="BJ7" s="39">
        <v>404.78</v>
      </c>
      <c r="BK7" s="39">
        <v>400.38</v>
      </c>
      <c r="BL7" s="39">
        <v>393.27</v>
      </c>
      <c r="BM7" s="39">
        <v>386.97</v>
      </c>
      <c r="BN7" s="39">
        <v>380.58</v>
      </c>
      <c r="BO7" s="39">
        <v>270.87</v>
      </c>
      <c r="BP7" s="39">
        <v>98.8</v>
      </c>
      <c r="BQ7" s="39">
        <v>94.94</v>
      </c>
      <c r="BR7" s="39">
        <v>98.56</v>
      </c>
      <c r="BS7" s="39">
        <v>101.54</v>
      </c>
      <c r="BT7" s="39">
        <v>107.61</v>
      </c>
      <c r="BU7" s="39">
        <v>98.07</v>
      </c>
      <c r="BV7" s="39">
        <v>96.56</v>
      </c>
      <c r="BW7" s="39">
        <v>100.47</v>
      </c>
      <c r="BX7" s="39">
        <v>101.72</v>
      </c>
      <c r="BY7" s="39">
        <v>102.38</v>
      </c>
      <c r="BZ7" s="39">
        <v>105.59</v>
      </c>
      <c r="CA7" s="39">
        <v>127.53</v>
      </c>
      <c r="CB7" s="39">
        <v>132.13</v>
      </c>
      <c r="CC7" s="39">
        <v>128.36000000000001</v>
      </c>
      <c r="CD7" s="39">
        <v>125.09</v>
      </c>
      <c r="CE7" s="39">
        <v>115.56</v>
      </c>
      <c r="CF7" s="39">
        <v>172.26</v>
      </c>
      <c r="CG7" s="39">
        <v>177.14</v>
      </c>
      <c r="CH7" s="39">
        <v>169.82</v>
      </c>
      <c r="CI7" s="39">
        <v>168.2</v>
      </c>
      <c r="CJ7" s="39">
        <v>168.67</v>
      </c>
      <c r="CK7" s="39">
        <v>163.27000000000001</v>
      </c>
      <c r="CL7" s="39">
        <v>55.28</v>
      </c>
      <c r="CM7" s="39">
        <v>55.24</v>
      </c>
      <c r="CN7" s="39">
        <v>54.81</v>
      </c>
      <c r="CO7" s="39">
        <v>77.150000000000006</v>
      </c>
      <c r="CP7" s="39">
        <v>80.650000000000006</v>
      </c>
      <c r="CQ7" s="39">
        <v>55.68</v>
      </c>
      <c r="CR7" s="39">
        <v>55.64</v>
      </c>
      <c r="CS7" s="39">
        <v>55.13</v>
      </c>
      <c r="CT7" s="39">
        <v>54.77</v>
      </c>
      <c r="CU7" s="39">
        <v>54.92</v>
      </c>
      <c r="CV7" s="39">
        <v>59.94</v>
      </c>
      <c r="CW7" s="39">
        <v>84.25</v>
      </c>
      <c r="CX7" s="39">
        <v>81.98</v>
      </c>
      <c r="CY7" s="39">
        <v>84.75</v>
      </c>
      <c r="CZ7" s="39">
        <v>84.86</v>
      </c>
      <c r="DA7" s="39">
        <v>86.48</v>
      </c>
      <c r="DB7" s="39">
        <v>83.18</v>
      </c>
      <c r="DC7" s="39">
        <v>83.09</v>
      </c>
      <c r="DD7" s="39">
        <v>83</v>
      </c>
      <c r="DE7" s="39">
        <v>82.89</v>
      </c>
      <c r="DF7" s="39">
        <v>82.66</v>
      </c>
      <c r="DG7" s="39">
        <v>90.22</v>
      </c>
      <c r="DH7" s="39">
        <v>12.65</v>
      </c>
      <c r="DI7" s="39">
        <v>13.29</v>
      </c>
      <c r="DJ7" s="39">
        <v>41.21</v>
      </c>
      <c r="DK7" s="39">
        <v>42.82</v>
      </c>
      <c r="DL7" s="39">
        <v>43.87</v>
      </c>
      <c r="DM7" s="39">
        <v>38.07</v>
      </c>
      <c r="DN7" s="39">
        <v>39.06</v>
      </c>
      <c r="DO7" s="39">
        <v>46.66</v>
      </c>
      <c r="DP7" s="39">
        <v>47.46</v>
      </c>
      <c r="DQ7" s="39">
        <v>48.49</v>
      </c>
      <c r="DR7" s="39">
        <v>47.91</v>
      </c>
      <c r="DS7" s="39">
        <v>4.42</v>
      </c>
      <c r="DT7" s="39">
        <v>4.82</v>
      </c>
      <c r="DU7" s="39">
        <v>6.06</v>
      </c>
      <c r="DV7" s="39">
        <v>13.08</v>
      </c>
      <c r="DW7" s="39">
        <v>13.5</v>
      </c>
      <c r="DX7" s="39">
        <v>7.73</v>
      </c>
      <c r="DY7" s="39">
        <v>8.8699999999999992</v>
      </c>
      <c r="DZ7" s="39">
        <v>9.85</v>
      </c>
      <c r="EA7" s="39">
        <v>9.7100000000000009</v>
      </c>
      <c r="EB7" s="39">
        <v>12.79</v>
      </c>
      <c r="EC7" s="39">
        <v>15</v>
      </c>
      <c r="ED7" s="39">
        <v>0.55000000000000004</v>
      </c>
      <c r="EE7" s="39">
        <v>0.66</v>
      </c>
      <c r="EF7" s="39">
        <v>0.6</v>
      </c>
      <c r="EG7" s="39">
        <v>0.53</v>
      </c>
      <c r="EH7" s="39">
        <v>0.44</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2018-02-15T01:04:53Z</cp:lastPrinted>
  <dcterms:created xsi:type="dcterms:W3CDTF">2017-12-25T01:33:16Z</dcterms:created>
  <dcterms:modified xsi:type="dcterms:W3CDTF">2018-02-15T01:05:00Z</dcterms:modified>
  <cp:category/>
</cp:coreProperties>
</file>