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Y031156\Desktop\雑文書等\平成28年度\経営分析等\"/>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<sst xmlns="http://schemas.openxmlformats.org/spreadsheetml/2006/main" count="217" uniqueCount="107">
  <si>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</si>
  <si>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</si>
  <si>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</si>
  <si>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</si>
  <si>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</si>
  <si>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</si>
  <si>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</si>
  <si>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</si>
  <si>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</si>
  <si>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</si>
  <si>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</si>
  <si>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</si>
  <si>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</si>
  <si>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</si>
  <si>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</si>
  <si>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</si>
  <si>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</si>
  <si>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</si>
  <si>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</si>
  <si>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</si>
  <si>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</si>
  <si>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</si>
  <si>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</si>
  <si>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</si>
  <si>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</si>
  <si>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</si>
  <si>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</si>
  <si>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</si>
  <si>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</si>
  <si>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</si>
  <si>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</si>
  <si>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</si>
  <si>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</si>
  <si>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</si>
  <si>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</si>
  <si>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</si>
  <si>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</si>
  <si>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</si>
  <si>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</si>
  <si>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</si>
  <si>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</si>
  <si>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</si>
  <si>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</si>
  <si>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</si>
  <si>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</si>
  <si>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</si>
  <si>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</si>
  <si>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</si>
  <si>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</si>
  <si>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</si>
  <si>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</si>
  <si>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</si>
  <si>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</si>
  <si>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</si>
  <si>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</si>
  <si>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</si>
  <si>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</si>
  <si>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</si>
  <si>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</si>
  <si>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</si>
  <si>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</si>
  <si>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</si>
  <si>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</si>
  <si>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</si>
  <si>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</si>
  <si>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</si>
  <si>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</si>
  <si>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</si>
  <si>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</si>
  <si>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</si>
  <si>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</si>
  <si>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</si>
  <si>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</si>
  <si>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</si>
  <si>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</si>
  <si>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</si>
  <si>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</si>
  <si>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</si>
  <si>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</si>
  <si>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</si>
  <si>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</si>
  <si>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</si>
  <si>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</si>
  <si>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</si>
  <si>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</si>
  <si>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</si>
  <si>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</si>
  <si>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</si>
  <si>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</si>
  <si>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</si>
  <si>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</si>
  <si>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</si>
  <si>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</si>
  <si>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大淀町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</si>
  <si>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</si>
  <si>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</si>
  <si>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</si>
  <si>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</si>
  <si>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</si>
  <si>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</si>
  <si>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</si>
  <si>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</si>
  <si>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</si>
  <si>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</si>
  <si>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27年度において、経常収支比率が類似団体平均値より低いものの100%を上回り、給水原価が類似団体平均値より約40円も低く、料金回収率が3年ぶりに100%を上回り、流動比率についても約950%となっていることから、収益性や支払能力に関する健全性については、昨年度に引き続き堅調に推移している。
　料金回収率については、100％を上回ったものの、給水収益の増収よりも費用の減少に伴い給水原価が下がったことに大きく起因するものであり、今後、人口減少等により給水収益が減収していく社会情勢において、料金回収率は悪化していくことが予測される。
　流動比率については、100%を大きく上回っているものの、現金残高と企業債残高がほぼ同額となっていることから、収益の減少及び資産の老朽化による設備投資の増加等に伴い増大する現金の流出を抑制することが課題となる。
　企業債残高対給水収益比率については、平成27年度より企業債約12億円の償還が開始したことにより企業債残高が減少し、前年度より23.38ポイントの低下となったが、今後、企業債を活用するときは、人口減少社会における将来世代への負担を十分に考慮する必要がある。
　一方、有収率は、直近5ヵ年において、平成25年度に類似団体平均値を下回ったものの、その他の年度においては、漏水調査に伴う適切な修繕業務等により上回っており、平成27年度は、前年度より0.11ポイント改善し、効率性の向上に努めている。
　施設利用率においては、認可変更に伴い平成27年度は、前年度より22.34ポイント増加しているが、水需要の減少に伴い今後減少していくことが予測され、既存施設の規模についての検討が必要である。
</t>
    <rPh sb="1" eb="3">
      <t>ヘイセイ</t>
    </rPh>
    <rPh sb="5" eb="7">
      <t>ネンド</t>
    </rPh>
    <rPh sb="12" eb="14">
      <t>ケイジョウ</t>
    </rPh>
    <rPh sb="14" eb="16">
      <t>シュウシ</t>
    </rPh>
    <rPh sb="16" eb="18">
      <t>ヒリツ</t>
    </rPh>
    <rPh sb="19" eb="21">
      <t>ルイジ</t>
    </rPh>
    <rPh sb="21" eb="23">
      <t>ダンタイ</t>
    </rPh>
    <rPh sb="23" eb="26">
      <t>ヘイキンチ</t>
    </rPh>
    <rPh sb="28" eb="29">
      <t>ヒク</t>
    </rPh>
    <rPh sb="38" eb="40">
      <t>ウワマワ</t>
    </rPh>
    <rPh sb="42" eb="44">
      <t>キュウスイ</t>
    </rPh>
    <rPh sb="44" eb="46">
      <t>ゲンカ</t>
    </rPh>
    <rPh sb="47" eb="49">
      <t>ルイジ</t>
    </rPh>
    <rPh sb="49" eb="51">
      <t>ダンタイ</t>
    </rPh>
    <rPh sb="51" eb="53">
      <t>ヘイキン</t>
    </rPh>
    <rPh sb="53" eb="54">
      <t>チ</t>
    </rPh>
    <rPh sb="56" eb="57">
      <t>ヤク</t>
    </rPh>
    <rPh sb="59" eb="60">
      <t>エン</t>
    </rPh>
    <rPh sb="61" eb="62">
      <t>ヒク</t>
    </rPh>
    <rPh sb="64" eb="66">
      <t>リョウキン</t>
    </rPh>
    <rPh sb="66" eb="68">
      <t>カイシュウ</t>
    </rPh>
    <rPh sb="68" eb="69">
      <t>リツ</t>
    </rPh>
    <rPh sb="71" eb="72">
      <t>ネン</t>
    </rPh>
    <rPh sb="80" eb="82">
      <t>ウワマワ</t>
    </rPh>
    <rPh sb="84" eb="86">
      <t>リュウドウ</t>
    </rPh>
    <rPh sb="86" eb="88">
      <t>ヒリツ</t>
    </rPh>
    <rPh sb="93" eb="94">
      <t>ヤク</t>
    </rPh>
    <rPh sb="109" eb="112">
      <t>シュウエキセイ</t>
    </rPh>
    <rPh sb="113" eb="115">
      <t>シハライ</t>
    </rPh>
    <rPh sb="115" eb="117">
      <t>ノウリョク</t>
    </rPh>
    <rPh sb="118" eb="119">
      <t>カン</t>
    </rPh>
    <rPh sb="121" eb="124">
      <t>ケンゼンセイ</t>
    </rPh>
    <rPh sb="130" eb="132">
      <t>サクネン</t>
    </rPh>
    <rPh sb="132" eb="133">
      <t>ド</t>
    </rPh>
    <rPh sb="134" eb="135">
      <t>ヒ</t>
    </rPh>
    <rPh sb="136" eb="137">
      <t>ツヅ</t>
    </rPh>
    <rPh sb="138" eb="140">
      <t>ケンチョウ</t>
    </rPh>
    <rPh sb="141" eb="143">
      <t>スイイ</t>
    </rPh>
    <rPh sb="179" eb="181">
      <t>ゾウシュウ</t>
    </rPh>
    <rPh sb="187" eb="189">
      <t>ゲンショウ</t>
    </rPh>
    <rPh sb="190" eb="191">
      <t>トモナ</t>
    </rPh>
    <rPh sb="192" eb="194">
      <t>キュウスイ</t>
    </rPh>
    <rPh sb="194" eb="196">
      <t>ゲンカ</t>
    </rPh>
    <rPh sb="197" eb="198">
      <t>サ</t>
    </rPh>
    <rPh sb="204" eb="205">
      <t>オオ</t>
    </rPh>
    <rPh sb="217" eb="219">
      <t>コンゴ</t>
    </rPh>
    <rPh sb="220" eb="222">
      <t>ジンコウ</t>
    </rPh>
    <rPh sb="222" eb="224">
      <t>ゲンショウ</t>
    </rPh>
    <rPh sb="224" eb="225">
      <t>トウ</t>
    </rPh>
    <rPh sb="228" eb="230">
      <t>キュウスイ</t>
    </rPh>
    <rPh sb="230" eb="232">
      <t>シュウエキ</t>
    </rPh>
    <rPh sb="233" eb="235">
      <t>ゲンシュウ</t>
    </rPh>
    <rPh sb="239" eb="241">
      <t>シャカイ</t>
    </rPh>
    <rPh sb="241" eb="243">
      <t>ジョウセイ</t>
    </rPh>
    <rPh sb="248" eb="250">
      <t>リョウキン</t>
    </rPh>
    <rPh sb="250" eb="252">
      <t>カイシュウ</t>
    </rPh>
    <rPh sb="252" eb="253">
      <t>リツ</t>
    </rPh>
    <rPh sb="254" eb="256">
      <t>アッカ</t>
    </rPh>
    <rPh sb="263" eb="265">
      <t>ヨソク</t>
    </rPh>
    <rPh sb="271" eb="273">
      <t>リュウドウ</t>
    </rPh>
    <rPh sb="273" eb="275">
      <t>ヒリツ</t>
    </rPh>
    <rPh sb="286" eb="287">
      <t>オオ</t>
    </rPh>
    <rPh sb="289" eb="291">
      <t>ウワマワ</t>
    </rPh>
    <rPh sb="299" eb="301">
      <t>ゲンキン</t>
    </rPh>
    <rPh sb="301" eb="303">
      <t>ザンダカ</t>
    </rPh>
    <rPh sb="304" eb="306">
      <t>キギョウ</t>
    </rPh>
    <rPh sb="306" eb="307">
      <t>サイ</t>
    </rPh>
    <rPh sb="307" eb="309">
      <t>ザンダカ</t>
    </rPh>
    <rPh sb="312" eb="314">
      <t>ドウガク</t>
    </rPh>
    <rPh sb="325" eb="327">
      <t>シュウエキ</t>
    </rPh>
    <rPh sb="328" eb="330">
      <t>ゲンショウ</t>
    </rPh>
    <rPh sb="330" eb="331">
      <t>オヨ</t>
    </rPh>
    <rPh sb="332" eb="334">
      <t>シサン</t>
    </rPh>
    <rPh sb="335" eb="338">
      <t>ロウキュウカ</t>
    </rPh>
    <rPh sb="341" eb="343">
      <t>セツビ</t>
    </rPh>
    <rPh sb="343" eb="345">
      <t>トウシ</t>
    </rPh>
    <rPh sb="346" eb="348">
      <t>ゾウカ</t>
    </rPh>
    <rPh sb="348" eb="349">
      <t>トウ</t>
    </rPh>
    <rPh sb="350" eb="351">
      <t>トモナ</t>
    </rPh>
    <rPh sb="352" eb="354">
      <t>ゾウダイ</t>
    </rPh>
    <rPh sb="356" eb="358">
      <t>ゲンキン</t>
    </rPh>
    <rPh sb="359" eb="361">
      <t>リュウシュツ</t>
    </rPh>
    <rPh sb="362" eb="364">
      <t>ヨクセイ</t>
    </rPh>
    <rPh sb="369" eb="371">
      <t>カダイ</t>
    </rPh>
    <rPh sb="377" eb="379">
      <t>キギョウ</t>
    </rPh>
    <rPh sb="379" eb="380">
      <t>サイ</t>
    </rPh>
    <rPh sb="380" eb="382">
      <t>ザンダカ</t>
    </rPh>
    <rPh sb="382" eb="383">
      <t>タイ</t>
    </rPh>
    <rPh sb="383" eb="385">
      <t>キュウスイ</t>
    </rPh>
    <rPh sb="385" eb="387">
      <t>シュウエキ</t>
    </rPh>
    <rPh sb="387" eb="389">
      <t>ヒリツ</t>
    </rPh>
    <rPh sb="395" eb="397">
      <t>ヘイセイ</t>
    </rPh>
    <rPh sb="399" eb="401">
      <t>ネンド</t>
    </rPh>
    <rPh sb="403" eb="405">
      <t>キギョウ</t>
    </rPh>
    <rPh sb="405" eb="406">
      <t>サイ</t>
    </rPh>
    <rPh sb="406" eb="407">
      <t>ヤク</t>
    </rPh>
    <rPh sb="409" eb="411">
      <t>オクエン</t>
    </rPh>
    <rPh sb="412" eb="414">
      <t>ショウカン</t>
    </rPh>
    <rPh sb="415" eb="417">
      <t>カイシ</t>
    </rPh>
    <rPh sb="424" eb="426">
      <t>キギョウ</t>
    </rPh>
    <rPh sb="426" eb="427">
      <t>サイ</t>
    </rPh>
    <rPh sb="427" eb="429">
      <t>ザンダカ</t>
    </rPh>
    <rPh sb="430" eb="432">
      <t>ゲンショウ</t>
    </rPh>
    <rPh sb="434" eb="437">
      <t>ゼンネンド</t>
    </rPh>
    <rPh sb="449" eb="451">
      <t>テイカ</t>
    </rPh>
    <rPh sb="457" eb="459">
      <t>コンゴ</t>
    </rPh>
    <rPh sb="460" eb="462">
      <t>キギョウ</t>
    </rPh>
    <rPh sb="462" eb="463">
      <t>サイ</t>
    </rPh>
    <rPh sb="464" eb="466">
      <t>カツヨウ</t>
    </rPh>
    <rPh sb="472" eb="474">
      <t>ジンコウ</t>
    </rPh>
    <rPh sb="474" eb="476">
      <t>ゲンショウ</t>
    </rPh>
    <rPh sb="476" eb="478">
      <t>シャカイ</t>
    </rPh>
    <rPh sb="482" eb="484">
      <t>ショウライ</t>
    </rPh>
    <rPh sb="484" eb="486">
      <t>セダイ</t>
    </rPh>
    <rPh sb="488" eb="490">
      <t>フタン</t>
    </rPh>
    <rPh sb="491" eb="493">
      <t>ジュウブン</t>
    </rPh>
    <rPh sb="494" eb="496">
      <t>コウリョ</t>
    </rPh>
    <rPh sb="498" eb="500">
      <t>ヒツヨウ</t>
    </rPh>
    <rPh sb="506" eb="508">
      <t>イッポウ</t>
    </rPh>
    <rPh sb="509" eb="510">
      <t>ユウ</t>
    </rPh>
    <rPh sb="510" eb="511">
      <t>シュウ</t>
    </rPh>
    <rPh sb="511" eb="512">
      <t>リツ</t>
    </rPh>
    <rPh sb="514" eb="516">
      <t>チョッキン</t>
    </rPh>
    <rPh sb="518" eb="519">
      <t>ネン</t>
    </rPh>
    <rPh sb="524" eb="526">
      <t>ヘイセイ</t>
    </rPh>
    <rPh sb="528" eb="530">
      <t>ネンド</t>
    </rPh>
    <rPh sb="531" eb="533">
      <t>ルイジ</t>
    </rPh>
    <rPh sb="533" eb="535">
      <t>ダンタイ</t>
    </rPh>
    <rPh sb="535" eb="538">
      <t>ヘイキンチ</t>
    </rPh>
    <rPh sb="539" eb="541">
      <t>シタマワ</t>
    </rPh>
    <rPh sb="549" eb="550">
      <t>タ</t>
    </rPh>
    <rPh sb="551" eb="553">
      <t>ネンド</t>
    </rPh>
    <rPh sb="559" eb="561">
      <t>ロウスイ</t>
    </rPh>
    <rPh sb="561" eb="563">
      <t>チョウサ</t>
    </rPh>
    <rPh sb="564" eb="565">
      <t>トモナ</t>
    </rPh>
    <rPh sb="566" eb="568">
      <t>テキセツ</t>
    </rPh>
    <rPh sb="569" eb="571">
      <t>シュウゼン</t>
    </rPh>
    <rPh sb="571" eb="573">
      <t>ギョウム</t>
    </rPh>
    <rPh sb="573" eb="574">
      <t>トウ</t>
    </rPh>
    <rPh sb="577" eb="579">
      <t>ウワマワ</t>
    </rPh>
    <rPh sb="584" eb="586">
      <t>ヘイセイ</t>
    </rPh>
    <rPh sb="588" eb="590">
      <t>ネンド</t>
    </rPh>
    <rPh sb="592" eb="595">
      <t>ゼンネンド</t>
    </rPh>
    <rPh sb="605" eb="607">
      <t>カイゼン</t>
    </rPh>
    <rPh sb="609" eb="612">
      <t>コウリツセイ</t>
    </rPh>
    <rPh sb="613" eb="615">
      <t>コウジョウ</t>
    </rPh>
    <rPh sb="616" eb="617">
      <t>ツト</t>
    </rPh>
    <rPh sb="624" eb="626">
      <t>シセツ</t>
    </rPh>
    <rPh sb="626" eb="629">
      <t>リヨウリツ</t>
    </rPh>
    <rPh sb="635" eb="637">
      <t>ニンカ</t>
    </rPh>
    <rPh sb="637" eb="639">
      <t>ヘンコウ</t>
    </rPh>
    <rPh sb="640" eb="641">
      <t>トモナ</t>
    </rPh>
    <rPh sb="642" eb="644">
      <t>ヘイセイ</t>
    </rPh>
    <rPh sb="646" eb="648">
      <t>ネンド</t>
    </rPh>
    <rPh sb="650" eb="653">
      <t>ゼンネンド</t>
    </rPh>
    <rPh sb="664" eb="666">
      <t>ゾウカ</t>
    </rPh>
    <rPh sb="672" eb="673">
      <t>ミズ</t>
    </rPh>
    <rPh sb="673" eb="675">
      <t>ジュヨウ</t>
    </rPh>
    <rPh sb="676" eb="678">
      <t>ゲンショウ</t>
    </rPh>
    <rPh sb="679" eb="680">
      <t>トモナ</t>
    </rPh>
    <rPh sb="681" eb="683">
      <t>コンゴ</t>
    </rPh>
    <rPh sb="683" eb="685">
      <t>ゲンショウ</t>
    </rPh>
    <rPh sb="692" eb="694">
      <t>ヨソク</t>
    </rPh>
    <rPh sb="697" eb="699">
      <t>キゾン</t>
    </rPh>
    <rPh sb="699" eb="701">
      <t>シセツ</t>
    </rPh>
    <rPh sb="702" eb="704">
      <t>キボ</t>
    </rPh>
    <rPh sb="709" eb="711">
      <t>ケントウ</t>
    </rPh>
    <rPh sb="712" eb="714">
      <t>ヒツヨウ</t>
    </rPh>
    <phoneticPr fontId="4"/>
  </si>
  <si>
    <t>　有形固定資産減価償却比率について、平成27年度は、1年間の減価償却分が増加したことにより、前年度より1.61ポイント上昇しているが、依然として類似団体平均値より低い値となっている。
　また、管路経年化率において、拡張期の管路が経年化したことにより、平成27年度は前年度より7%上昇し、類似団体よりも高い値となった。
　一方、管路更新率は、平成27年度も類似団体より低い水準で推移しており、改善できていない状況となっている。
　今後も有形固定資産減価償却比率及び管路経年化は右肩上がりの傾向にあり、安定給水に資するためには管路の更新延長を伸ばす必要があるが、更新費用が大きくなり経営を圧迫することから、管径の見直しも検討しながら計画的な更新事業を行い、補助金等の活用及び費用の抑制を図りながら管路更新比率を上昇させることが重要となる。</t>
    <rPh sb="1" eb="3">
      <t>ユウケイ</t>
    </rPh>
    <rPh sb="3" eb="5">
      <t>コテイ</t>
    </rPh>
    <rPh sb="5" eb="7">
      <t>シサン</t>
    </rPh>
    <rPh sb="7" eb="9">
      <t>ゲンカ</t>
    </rPh>
    <rPh sb="9" eb="11">
      <t>ショウキャク</t>
    </rPh>
    <rPh sb="11" eb="13">
      <t>ヒリツ</t>
    </rPh>
    <rPh sb="18" eb="20">
      <t>ヘイセイ</t>
    </rPh>
    <rPh sb="22" eb="24">
      <t>ネンド</t>
    </rPh>
    <rPh sb="30" eb="32">
      <t>ゲンカ</t>
    </rPh>
    <rPh sb="32" eb="34">
      <t>ショウキャク</t>
    </rPh>
    <rPh sb="34" eb="35">
      <t>ブン</t>
    </rPh>
    <rPh sb="36" eb="38">
      <t>ゾウカ</t>
    </rPh>
    <rPh sb="46" eb="49">
      <t>ゼンネンド</t>
    </rPh>
    <rPh sb="59" eb="61">
      <t>ジョウショウ</t>
    </rPh>
    <rPh sb="67" eb="69">
      <t>イゼン</t>
    </rPh>
    <rPh sb="72" eb="74">
      <t>ルイジ</t>
    </rPh>
    <rPh sb="74" eb="76">
      <t>ダンタイ</t>
    </rPh>
    <rPh sb="76" eb="78">
      <t>ヘイキン</t>
    </rPh>
    <rPh sb="78" eb="79">
      <t>チ</t>
    </rPh>
    <rPh sb="81" eb="82">
      <t>ヒク</t>
    </rPh>
    <rPh sb="83" eb="84">
      <t>アタイ</t>
    </rPh>
    <rPh sb="96" eb="98">
      <t>カンロ</t>
    </rPh>
    <rPh sb="98" eb="101">
      <t>ケイネンカ</t>
    </rPh>
    <rPh sb="101" eb="102">
      <t>リツ</t>
    </rPh>
    <rPh sb="107" eb="110">
      <t>カクチョウキ</t>
    </rPh>
    <rPh sb="111" eb="113">
      <t>カンロ</t>
    </rPh>
    <rPh sb="114" eb="116">
      <t>ケイネン</t>
    </rPh>
    <rPh sb="116" eb="117">
      <t>カ</t>
    </rPh>
    <rPh sb="125" eb="127">
      <t>ヘイセイ</t>
    </rPh>
    <rPh sb="129" eb="131">
      <t>ネンド</t>
    </rPh>
    <rPh sb="132" eb="134">
      <t>ゼンネン</t>
    </rPh>
    <rPh sb="134" eb="135">
      <t>ド</t>
    </rPh>
    <rPh sb="139" eb="141">
      <t>ジョウショウ</t>
    </rPh>
    <rPh sb="143" eb="145">
      <t>ルイジ</t>
    </rPh>
    <rPh sb="145" eb="147">
      <t>ダンタイ</t>
    </rPh>
    <rPh sb="150" eb="151">
      <t>タカ</t>
    </rPh>
    <rPh sb="152" eb="153">
      <t>アタイ</t>
    </rPh>
    <rPh sb="160" eb="162">
      <t>イッポウ</t>
    </rPh>
    <rPh sb="163" eb="165">
      <t>カンロ</t>
    </rPh>
    <rPh sb="165" eb="167">
      <t>コウシン</t>
    </rPh>
    <rPh sb="167" eb="168">
      <t>リツ</t>
    </rPh>
    <rPh sb="170" eb="172">
      <t>ヘイセイ</t>
    </rPh>
    <rPh sb="174" eb="176">
      <t>ネンド</t>
    </rPh>
    <rPh sb="177" eb="179">
      <t>ルイジ</t>
    </rPh>
    <rPh sb="179" eb="181">
      <t>ダンタイ</t>
    </rPh>
    <rPh sb="183" eb="184">
      <t>ヒク</t>
    </rPh>
    <rPh sb="185" eb="187">
      <t>スイジュン</t>
    </rPh>
    <rPh sb="188" eb="190">
      <t>スイイ</t>
    </rPh>
    <rPh sb="195" eb="197">
      <t>カイゼン</t>
    </rPh>
    <rPh sb="203" eb="205">
      <t>ジョウキョウ</t>
    </rPh>
    <rPh sb="214" eb="216">
      <t>コンゴ</t>
    </rPh>
    <rPh sb="217" eb="219">
      <t>ユウケイ</t>
    </rPh>
    <rPh sb="219" eb="221">
      <t>コテイ</t>
    </rPh>
    <rPh sb="221" eb="223">
      <t>シサン</t>
    </rPh>
    <rPh sb="223" eb="225">
      <t>ゲンカ</t>
    </rPh>
    <rPh sb="225" eb="227">
      <t>ショウキャク</t>
    </rPh>
    <rPh sb="227" eb="229">
      <t>ヒリツ</t>
    </rPh>
    <rPh sb="229" eb="230">
      <t>オヨ</t>
    </rPh>
    <rPh sb="231" eb="233">
      <t>カンロ</t>
    </rPh>
    <rPh sb="233" eb="235">
      <t>ケイネン</t>
    </rPh>
    <rPh sb="235" eb="236">
      <t>カ</t>
    </rPh>
    <rPh sb="239" eb="240">
      <t>ア</t>
    </rPh>
    <rPh sb="243" eb="245">
      <t>ケイコウ</t>
    </rPh>
    <rPh sb="249" eb="251">
      <t>アンテイ</t>
    </rPh>
    <rPh sb="251" eb="253">
      <t>キュウスイ</t>
    </rPh>
    <rPh sb="254" eb="255">
      <t>シ</t>
    </rPh>
    <rPh sb="261" eb="263">
      <t>カンロ</t>
    </rPh>
    <rPh sb="264" eb="266">
      <t>コウシン</t>
    </rPh>
    <rPh sb="266" eb="268">
      <t>エンチョウ</t>
    </rPh>
    <rPh sb="269" eb="270">
      <t>ノ</t>
    </rPh>
    <rPh sb="272" eb="274">
      <t>ヒツヨウ</t>
    </rPh>
    <rPh sb="279" eb="281">
      <t>コウシン</t>
    </rPh>
    <rPh sb="281" eb="283">
      <t>ヒヨウ</t>
    </rPh>
    <rPh sb="284" eb="285">
      <t>オオ</t>
    </rPh>
    <rPh sb="289" eb="291">
      <t>ケイエイ</t>
    </rPh>
    <rPh sb="292" eb="294">
      <t>アッパク</t>
    </rPh>
    <rPh sb="301" eb="302">
      <t>カン</t>
    </rPh>
    <rPh sb="302" eb="303">
      <t>ケイ</t>
    </rPh>
    <rPh sb="304" eb="306">
      <t>ミナオ</t>
    </rPh>
    <rPh sb="308" eb="310">
      <t>ケントウ</t>
    </rPh>
    <rPh sb="314" eb="316">
      <t>ケイカク</t>
    </rPh>
    <rPh sb="316" eb="317">
      <t>テキ</t>
    </rPh>
    <rPh sb="318" eb="320">
      <t>コウシン</t>
    </rPh>
    <rPh sb="320" eb="322">
      <t>ジギョウ</t>
    </rPh>
    <rPh sb="323" eb="324">
      <t>オコナ</t>
    </rPh>
    <rPh sb="326" eb="329">
      <t>ホジョキン</t>
    </rPh>
    <rPh sb="329" eb="330">
      <t>トウ</t>
    </rPh>
    <rPh sb="331" eb="333">
      <t>カツヨウ</t>
    </rPh>
    <rPh sb="333" eb="334">
      <t>オヨ</t>
    </rPh>
    <rPh sb="335" eb="337">
      <t>ヒヨウ</t>
    </rPh>
    <rPh sb="338" eb="340">
      <t>ヨクセイ</t>
    </rPh>
    <rPh sb="341" eb="342">
      <t>ハカ</t>
    </rPh>
    <rPh sb="346" eb="348">
      <t>カンロ</t>
    </rPh>
    <rPh sb="348" eb="350">
      <t>コウシン</t>
    </rPh>
    <rPh sb="350" eb="352">
      <t>ヒリツ</t>
    </rPh>
    <rPh sb="353" eb="355">
      <t>ジョウショウ</t>
    </rPh>
    <rPh sb="361" eb="363">
      <t>ジュウヨウ</t>
    </rPh>
    <phoneticPr fontId="4"/>
  </si>
  <si>
    <t>　給水人口の減少、高齢化及び節水機器の向上により水需要が減少する厳しい社会情勢において、将来にわたり健全な経営を維持するために、人口減少及び節水型社会に適合した新たな料金制度を構築し、収益の確保を図っていく。
　施設利用率においても、水需要の減少に伴い低下していくことが予測され、適切な施設規模のあり方について、スペックダウン、ダウンサイジング及び広域化を含めた検討を行っていく。
　また、法定耐用年数を超える管路が今後も急増し、更新に要する設備投資が増加することが予測される。従って、経営戦略を早期に策定し、アセットマネジメントと共に活用し、安定給水に支障を来たさない固定資産の実使用年数を考慮した適切な設備投資を行うとともに補助金等も活用しながら健全な経営の確保に繋げる取組みを行っていく。</t>
    <rPh sb="1" eb="3">
      <t>キュウスイ</t>
    </rPh>
    <rPh sb="3" eb="5">
      <t>ジンコウ</t>
    </rPh>
    <rPh sb="6" eb="8">
      <t>ゲンショウ</t>
    </rPh>
    <rPh sb="9" eb="11">
      <t>コウレイ</t>
    </rPh>
    <rPh sb="11" eb="12">
      <t>カ</t>
    </rPh>
    <rPh sb="12" eb="13">
      <t>オヨ</t>
    </rPh>
    <rPh sb="14" eb="16">
      <t>セッスイ</t>
    </rPh>
    <rPh sb="16" eb="18">
      <t>キキ</t>
    </rPh>
    <rPh sb="19" eb="21">
      <t>コウジョウ</t>
    </rPh>
    <rPh sb="24" eb="25">
      <t>ミズ</t>
    </rPh>
    <rPh sb="25" eb="27">
      <t>ジュヨウ</t>
    </rPh>
    <rPh sb="28" eb="30">
      <t>ゲンショウ</t>
    </rPh>
    <rPh sb="32" eb="33">
      <t>キビ</t>
    </rPh>
    <rPh sb="35" eb="37">
      <t>シャカイ</t>
    </rPh>
    <rPh sb="37" eb="39">
      <t>ジョウセイ</t>
    </rPh>
    <rPh sb="44" eb="46">
      <t>ショウライ</t>
    </rPh>
    <rPh sb="50" eb="52">
      <t>ケンゼン</t>
    </rPh>
    <rPh sb="53" eb="55">
      <t>ケイエイ</t>
    </rPh>
    <rPh sb="56" eb="58">
      <t>イジ</t>
    </rPh>
    <rPh sb="64" eb="66">
      <t>ジンコウ</t>
    </rPh>
    <rPh sb="66" eb="68">
      <t>ゲンショウ</t>
    </rPh>
    <rPh sb="68" eb="69">
      <t>オヨ</t>
    </rPh>
    <rPh sb="70" eb="72">
      <t>セッスイ</t>
    </rPh>
    <rPh sb="72" eb="73">
      <t>ガタ</t>
    </rPh>
    <rPh sb="73" eb="75">
      <t>シャカイ</t>
    </rPh>
    <rPh sb="76" eb="78">
      <t>テキゴウ</t>
    </rPh>
    <rPh sb="80" eb="81">
      <t>アラ</t>
    </rPh>
    <rPh sb="83" eb="85">
      <t>リョウキン</t>
    </rPh>
    <rPh sb="85" eb="87">
      <t>セイド</t>
    </rPh>
    <rPh sb="88" eb="90">
      <t>コウチク</t>
    </rPh>
    <rPh sb="92" eb="94">
      <t>シュウエキ</t>
    </rPh>
    <rPh sb="95" eb="97">
      <t>カクホ</t>
    </rPh>
    <rPh sb="98" eb="99">
      <t>ハカ</t>
    </rPh>
    <rPh sb="106" eb="108">
      <t>シセツ</t>
    </rPh>
    <rPh sb="108" eb="111">
      <t>リヨウリツ</t>
    </rPh>
    <rPh sb="117" eb="118">
      <t>ミズ</t>
    </rPh>
    <rPh sb="118" eb="120">
      <t>ジュヨウ</t>
    </rPh>
    <rPh sb="121" eb="123">
      <t>ゲンショウ</t>
    </rPh>
    <rPh sb="124" eb="125">
      <t>トモナ</t>
    </rPh>
    <rPh sb="126" eb="128">
      <t>テイカ</t>
    </rPh>
    <rPh sb="135" eb="137">
      <t>ヨソク</t>
    </rPh>
    <rPh sb="140" eb="142">
      <t>テキセツ</t>
    </rPh>
    <rPh sb="143" eb="145">
      <t>シセツ</t>
    </rPh>
    <rPh sb="145" eb="147">
      <t>キボ</t>
    </rPh>
    <rPh sb="150" eb="151">
      <t>カタ</t>
    </rPh>
    <rPh sb="172" eb="173">
      <t>オヨ</t>
    </rPh>
    <rPh sb="174" eb="177">
      <t>コウイキカ</t>
    </rPh>
    <rPh sb="178" eb="179">
      <t>フク</t>
    </rPh>
    <rPh sb="181" eb="183">
      <t>ケントウ</t>
    </rPh>
    <rPh sb="184" eb="185">
      <t>オコナ</t>
    </rPh>
    <rPh sb="195" eb="197">
      <t>ホウテイ</t>
    </rPh>
    <rPh sb="197" eb="199">
      <t>タイヨウ</t>
    </rPh>
    <rPh sb="199" eb="201">
      <t>ネンスウ</t>
    </rPh>
    <rPh sb="202" eb="203">
      <t>コ</t>
    </rPh>
    <rPh sb="205" eb="207">
      <t>カンロ</t>
    </rPh>
    <rPh sb="208" eb="210">
      <t>コンゴ</t>
    </rPh>
    <rPh sb="211" eb="213">
      <t>キュウゾウ</t>
    </rPh>
    <rPh sb="215" eb="217">
      <t>コウシン</t>
    </rPh>
    <rPh sb="218" eb="219">
      <t>ヨウ</t>
    </rPh>
    <rPh sb="221" eb="223">
      <t>セツビ</t>
    </rPh>
    <rPh sb="223" eb="225">
      <t>トウシ</t>
    </rPh>
    <rPh sb="226" eb="228">
      <t>ゾウカ</t>
    </rPh>
    <rPh sb="233" eb="235">
      <t>ヨソク</t>
    </rPh>
    <rPh sb="239" eb="240">
      <t>シタガ</t>
    </rPh>
    <rPh sb="243" eb="245">
      <t>ケイエイ</t>
    </rPh>
    <rPh sb="245" eb="247">
      <t>センリャク</t>
    </rPh>
    <rPh sb="248" eb="250">
      <t>ソウキ</t>
    </rPh>
    <rPh sb="251" eb="253">
      <t>サクテイ</t>
    </rPh>
    <rPh sb="266" eb="267">
      <t>トモ</t>
    </rPh>
    <rPh sb="268" eb="270">
      <t>カツヨウ</t>
    </rPh>
    <rPh sb="272" eb="274">
      <t>アンテイ</t>
    </rPh>
    <rPh sb="274" eb="276">
      <t>キュウスイ</t>
    </rPh>
    <rPh sb="277" eb="279">
      <t>シショウ</t>
    </rPh>
    <rPh sb="280" eb="281">
      <t>キ</t>
    </rPh>
    <rPh sb="285" eb="287">
      <t>コテイ</t>
    </rPh>
    <rPh sb="287" eb="289">
      <t>シサン</t>
    </rPh>
    <rPh sb="290" eb="291">
      <t>ジツ</t>
    </rPh>
    <rPh sb="291" eb="293">
      <t>シヨウ</t>
    </rPh>
    <rPh sb="293" eb="295">
      <t>ネンスウ</t>
    </rPh>
    <rPh sb="296" eb="298">
      <t>コウリョ</t>
    </rPh>
    <rPh sb="300" eb="302">
      <t>テキセツ</t>
    </rPh>
    <rPh sb="303" eb="305">
      <t>セツビ</t>
    </rPh>
    <rPh sb="305" eb="307">
      <t>トウシ</t>
    </rPh>
    <rPh sb="308" eb="309">
      <t>オコナ</t>
    </rPh>
    <rPh sb="314" eb="317">
      <t>ホジョキン</t>
    </rPh>
    <rPh sb="317" eb="318">
      <t>トウ</t>
    </rPh>
    <rPh sb="319" eb="321">
      <t>カツヨウ</t>
    </rPh>
    <rPh sb="325" eb="327">
      <t>ケンゼン</t>
    </rPh>
    <rPh sb="328" eb="330">
      <t>ケイエイ</t>
    </rPh>
    <rPh sb="331" eb="333">
      <t>カクホ</t>
    </rPh>
    <rPh sb="334" eb="335">
      <t>ツナ</t>
    </rPh>
    <rPh sb="337" eb="339">
      <t>トリク</t>
    </rPh>
    <rPh sb="341" eb="34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</si>
</sst>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0.56999999999999995</c:v>
                </c:pt>
                <c:pt idx="1">
                  <c:v>0.55000000000000004</c:v>
                </c:pt>
                <c:pt idx="2">
                  <c:v>0.66</c:v>
                </c:pt>
                <c:pt idx="3">
                  <c:v>0.6</c:v>
                </c:pt>
                <c:pt idx="4">
                  <c:v>0.53</c:v>
                </c:pt>
              </c:numCache>
            </c:numRef>
          </c:val>
          <c:extLst>
            <c:ext xmlns:c16="http://schemas.microsoft.com/office/drawing/2014/chart" uri="{C3380CC4-5D6E-409C-BE32-E72D297353CC}">
              <c16:uniqueId val="{00000000-BAD3-44D7-BC1E-8B2F31F2B80E}"/>
            </c:ext>
          </c:extLst>
        </c:ser>
        <c:dLbls>
          <c:showLegendKey val="0"/>
          <c:showVal val="0"/>
          <c:showCatName val="0"/>
          <c:showSerName val="0"/>
          <c:showPercent val="0"/>
          <c:showBubbleSize val="0"/>
        </c:dLbls>
        <c:gapWidth val="150"/>
        <c:axId val="153273088"/>
        <c:axId val="1532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extLst>
            <c:ext xmlns:c16="http://schemas.microsoft.com/office/drawing/2014/chart" uri="{C3380CC4-5D6E-409C-BE32-E72D297353CC}">
              <c16:uniqueId val="{00000001-BAD3-44D7-BC1E-8B2F31F2B80E}"/>
            </c:ext>
          </c:extLst>
        </c:ser>
        <c:dLbls>
          <c:showLegendKey val="0"/>
          <c:showVal val="0"/>
          <c:showCatName val="0"/>
          <c:showSerName val="0"/>
          <c:showPercent val="0"/>
          <c:showBubbleSize val="0"/>
        </c:dLbls>
        <c:marker val="1"/>
        <c:smooth val="0"/>
        <c:axId val="153273088"/>
        <c:axId val="153275008"/>
      </c:lineChart>
      <c:dateAx>
        <c:axId val="153273088"/>
        <c:scaling>
          <c:orientation val="minMax"/>
        </c:scaling>
        <c:delete val="1"/>
        <c:axPos val="b"/>
        <c:numFmt formatCode="ge" sourceLinked="1"/>
        <c:majorTickMark val="none"/>
        <c:minorTickMark val="none"/>
        <c:tickLblPos val="none"/>
        <c:crossAx val="153275008"/>
        <c:crosses val="autoZero"/>
        <c:auto val="1"/>
        <c:lblOffset val="100"/>
        <c:baseTimeUnit val="years"/>
      </c:dateAx>
      <c:valAx>
        <c:axId val="1532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55.72</c:v>
                </c:pt>
                <c:pt idx="1">
                  <c:v>55.28</c:v>
                </c:pt>
                <c:pt idx="2">
                  <c:v>55.24</c:v>
                </c:pt>
                <c:pt idx="3">
                  <c:v>54.81</c:v>
                </c:pt>
                <c:pt idx="4">
                  <c:v>77.150000000000006</c:v>
                </c:pt>
              </c:numCache>
            </c:numRef>
          </c:val>
          <c:extLst>
            <c:ext xmlns:c16="http://schemas.microsoft.com/office/drawing/2014/chart" uri="{C3380CC4-5D6E-409C-BE32-E72D297353CC}">
              <c16:uniqueId val="{00000000-DFAE-4532-A0BF-961ECC847566}"/>
            </c:ext>
          </c:extLst>
        </c:ser>
        <c:dLbls>
          <c:showLegendKey val="0"/>
          <c:showVal val="0"/>
          <c:showCatName val="0"/>
          <c:showSerName val="0"/>
          <c:showPercent val="0"/>
          <c:showBubbleSize val="0"/>
        </c:dLbls>
        <c:gapWidth val="150"/>
        <c:axId val="153745280"/>
        <c:axId val="1537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extLst>
            <c:ext xmlns:c16="http://schemas.microsoft.com/office/drawing/2014/chart" uri="{C3380CC4-5D6E-409C-BE32-E72D297353CC}">
              <c16:uniqueId val="{00000001-DFAE-4532-A0BF-961ECC847566}"/>
            </c:ext>
          </c:extLst>
        </c:ser>
        <c:dLbls>
          <c:showLegendKey val="0"/>
          <c:showVal val="0"/>
          <c:showCatName val="0"/>
          <c:showSerName val="0"/>
          <c:showPercent val="0"/>
          <c:showBubbleSize val="0"/>
        </c:dLbls>
        <c:marker val="1"/>
        <c:smooth val="0"/>
        <c:axId val="153745280"/>
        <c:axId val="153747456"/>
      </c:lineChart>
      <c:dateAx>
        <c:axId val="153745280"/>
        <c:scaling>
          <c:orientation val="minMax"/>
        </c:scaling>
        <c:delete val="1"/>
        <c:axPos val="b"/>
        <c:numFmt formatCode="ge" sourceLinked="1"/>
        <c:majorTickMark val="none"/>
        <c:minorTickMark val="none"/>
        <c:tickLblPos val="none"/>
        <c:crossAx val="153747456"/>
        <c:crosses val="autoZero"/>
        <c:auto val="1"/>
        <c:lblOffset val="100"/>
        <c:baseTimeUnit val="years"/>
      </c:dateAx>
      <c:valAx>
        <c:axId val="1537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85.2</c:v>
                </c:pt>
                <c:pt idx="1">
                  <c:v>84.25</c:v>
                </c:pt>
                <c:pt idx="2">
                  <c:v>81.98</c:v>
                </c:pt>
                <c:pt idx="3">
                  <c:v>84.75</c:v>
                </c:pt>
                <c:pt idx="4">
                  <c:v>84.86</c:v>
                </c:pt>
              </c:numCache>
            </c:numRef>
          </c:val>
          <c:extLst>
            <c:ext xmlns:c16="http://schemas.microsoft.com/office/drawing/2014/chart" uri="{C3380CC4-5D6E-409C-BE32-E72D297353CC}">
              <c16:uniqueId val="{00000000-2ECA-42DD-A786-8F998A16227C}"/>
            </c:ext>
          </c:extLst>
        </c:ser>
        <c:dLbls>
          <c:showLegendKey val="0"/>
          <c:showVal val="0"/>
          <c:showCatName val="0"/>
          <c:showSerName val="0"/>
          <c:showPercent val="0"/>
          <c:showBubbleSize val="0"/>
        </c:dLbls>
        <c:gapWidth val="150"/>
        <c:axId val="153810432"/>
        <c:axId val="1538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extLst>
            <c:ext xmlns:c16="http://schemas.microsoft.com/office/drawing/2014/chart" uri="{C3380CC4-5D6E-409C-BE32-E72D297353CC}">
              <c16:uniqueId val="{00000001-2ECA-42DD-A786-8F998A16227C}"/>
            </c:ext>
          </c:extLst>
        </c:ser>
        <c:dLbls>
          <c:showLegendKey val="0"/>
          <c:showVal val="0"/>
          <c:showCatName val="0"/>
          <c:showSerName val="0"/>
          <c:showPercent val="0"/>
          <c:showBubbleSize val="0"/>
        </c:dLbls>
        <c:marker val="1"/>
        <c:smooth val="0"/>
        <c:axId val="153810432"/>
        <c:axId val="153812352"/>
      </c:lineChart>
      <c:dateAx>
        <c:axId val="153810432"/>
        <c:scaling>
          <c:orientation val="minMax"/>
        </c:scaling>
        <c:delete val="1"/>
        <c:axPos val="b"/>
        <c:numFmt formatCode="ge" sourceLinked="1"/>
        <c:majorTickMark val="none"/>
        <c:minorTickMark val="none"/>
        <c:tickLblPos val="none"/>
        <c:crossAx val="153812352"/>
        <c:crosses val="autoZero"/>
        <c:auto val="1"/>
        <c:lblOffset val="100"/>
        <c:baseTimeUnit val="years"/>
      </c:dateAx>
      <c:valAx>
        <c:axId val="1538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114.55</c:v>
                </c:pt>
                <c:pt idx="1">
                  <c:v>108.16</c:v>
                </c:pt>
                <c:pt idx="2">
                  <c:v>105.05</c:v>
                </c:pt>
                <c:pt idx="3">
                  <c:v>105.76</c:v>
                </c:pt>
                <c:pt idx="4">
                  <c:v>106.79</c:v>
                </c:pt>
              </c:numCache>
            </c:numRef>
          </c:val>
          <c:extLst>
            <c:ext xmlns:c16="http://schemas.microsoft.com/office/drawing/2014/chart" uri="{C3380CC4-5D6E-409C-BE32-E72D297353CC}">
              <c16:uniqueId val="{00000000-FDB2-48A1-80D6-B651A105EF2B}"/>
            </c:ext>
          </c:extLst>
        </c:ser>
        <c:dLbls>
          <c:showLegendKey val="0"/>
          <c:showVal val="0"/>
          <c:showCatName val="0"/>
          <c:showSerName val="0"/>
          <c:showPercent val="0"/>
          <c:showBubbleSize val="0"/>
        </c:dLbls>
        <c:gapWidth val="150"/>
        <c:axId val="153301376"/>
        <c:axId val="1533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extLst>
            <c:ext xmlns:c16="http://schemas.microsoft.com/office/drawing/2014/chart" uri="{C3380CC4-5D6E-409C-BE32-E72D297353CC}">
              <c16:uniqueId val="{00000001-FDB2-48A1-80D6-B651A105EF2B}"/>
            </c:ext>
          </c:extLst>
        </c:ser>
        <c:dLbls>
          <c:showLegendKey val="0"/>
          <c:showVal val="0"/>
          <c:showCatName val="0"/>
          <c:showSerName val="0"/>
          <c:showPercent val="0"/>
          <c:showBubbleSize val="0"/>
        </c:dLbls>
        <c:marker val="1"/>
        <c:smooth val="0"/>
        <c:axId val="153301376"/>
        <c:axId val="153303296"/>
      </c:lineChart>
      <c:dateAx>
        <c:axId val="153301376"/>
        <c:scaling>
          <c:orientation val="minMax"/>
        </c:scaling>
        <c:delete val="1"/>
        <c:axPos val="b"/>
        <c:numFmt formatCode="ge" sourceLinked="1"/>
        <c:majorTickMark val="none"/>
        <c:minorTickMark val="none"/>
        <c:tickLblPos val="none"/>
        <c:crossAx val="153303296"/>
        <c:crosses val="autoZero"/>
        <c:auto val="1"/>
        <c:lblOffset val="100"/>
        <c:baseTimeUnit val="years"/>
      </c:dateAx>
      <c:valAx>
        <c:axId val="153303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12.05</c:v>
                </c:pt>
                <c:pt idx="1">
                  <c:v>12.65</c:v>
                </c:pt>
                <c:pt idx="2">
                  <c:v>13.29</c:v>
                </c:pt>
                <c:pt idx="3">
                  <c:v>41.21</c:v>
                </c:pt>
                <c:pt idx="4">
                  <c:v>42.82</c:v>
                </c:pt>
              </c:numCache>
            </c:numRef>
          </c:val>
          <c:extLst>
            <c:ext xmlns:c16="http://schemas.microsoft.com/office/drawing/2014/chart" uri="{C3380CC4-5D6E-409C-BE32-E72D297353CC}">
              <c16:uniqueId val="{00000000-E897-4F13-A458-88C4AADFC6FA}"/>
            </c:ext>
          </c:extLst>
        </c:ser>
        <c:dLbls>
          <c:showLegendKey val="0"/>
          <c:showVal val="0"/>
          <c:showCatName val="0"/>
          <c:showSerName val="0"/>
          <c:showPercent val="0"/>
          <c:showBubbleSize val="0"/>
        </c:dLbls>
        <c:gapWidth val="150"/>
        <c:axId val="153341952"/>
        <c:axId val="1533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extLst>
            <c:ext xmlns:c16="http://schemas.microsoft.com/office/drawing/2014/chart" uri="{C3380CC4-5D6E-409C-BE32-E72D297353CC}">
              <c16:uniqueId val="{00000001-E897-4F13-A458-88C4AADFC6FA}"/>
            </c:ext>
          </c:extLst>
        </c:ser>
        <c:dLbls>
          <c:showLegendKey val="0"/>
          <c:showVal val="0"/>
          <c:showCatName val="0"/>
          <c:showSerName val="0"/>
          <c:showPercent val="0"/>
          <c:showBubbleSize val="0"/>
        </c:dLbls>
        <c:marker val="1"/>
        <c:smooth val="0"/>
        <c:axId val="153341952"/>
        <c:axId val="153343872"/>
      </c:lineChart>
      <c:dateAx>
        <c:axId val="153341952"/>
        <c:scaling>
          <c:orientation val="minMax"/>
        </c:scaling>
        <c:delete val="1"/>
        <c:axPos val="b"/>
        <c:numFmt formatCode="ge" sourceLinked="1"/>
        <c:majorTickMark val="none"/>
        <c:minorTickMark val="none"/>
        <c:tickLblPos val="none"/>
        <c:crossAx val="153343872"/>
        <c:crosses val="autoZero"/>
        <c:auto val="1"/>
        <c:lblOffset val="100"/>
        <c:baseTimeUnit val="years"/>
      </c:dateAx>
      <c:valAx>
        <c:axId val="1533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2.87</c:v>
                </c:pt>
                <c:pt idx="1">
                  <c:v>4.42</c:v>
                </c:pt>
                <c:pt idx="2">
                  <c:v>4.82</c:v>
                </c:pt>
                <c:pt idx="3">
                  <c:v>6.06</c:v>
                </c:pt>
                <c:pt idx="4">
                  <c:v>13.08</c:v>
                </c:pt>
              </c:numCache>
            </c:numRef>
          </c:val>
          <c:extLst>
            <c:ext xmlns:c16="http://schemas.microsoft.com/office/drawing/2014/chart" uri="{C3380CC4-5D6E-409C-BE32-E72D297353CC}">
              <c16:uniqueId val="{00000000-1310-415C-9DB9-1E7444A4D14E}"/>
            </c:ext>
          </c:extLst>
        </c:ser>
        <c:dLbls>
          <c:showLegendKey val="0"/>
          <c:showVal val="0"/>
          <c:showCatName val="0"/>
          <c:showSerName val="0"/>
          <c:showPercent val="0"/>
          <c:showBubbleSize val="0"/>
        </c:dLbls>
        <c:gapWidth val="150"/>
        <c:axId val="153365888"/>
        <c:axId val="1533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extLst>
            <c:ext xmlns:c16="http://schemas.microsoft.com/office/drawing/2014/chart" uri="{C3380CC4-5D6E-409C-BE32-E72D297353CC}">
              <c16:uniqueId val="{00000001-1310-415C-9DB9-1E7444A4D14E}"/>
            </c:ext>
          </c:extLst>
        </c:ser>
        <c:dLbls>
          <c:showLegendKey val="0"/>
          <c:showVal val="0"/>
          <c:showCatName val="0"/>
          <c:showSerName val="0"/>
          <c:showPercent val="0"/>
          <c:showBubbleSize val="0"/>
        </c:dLbls>
        <c:marker val="1"/>
        <c:smooth val="0"/>
        <c:axId val="153365888"/>
        <c:axId val="153372160"/>
      </c:lineChart>
      <c:dateAx>
        <c:axId val="153365888"/>
        <c:scaling>
          <c:orientation val="minMax"/>
        </c:scaling>
        <c:delete val="1"/>
        <c:axPos val="b"/>
        <c:numFmt formatCode="ge" sourceLinked="1"/>
        <c:majorTickMark val="none"/>
        <c:minorTickMark val="none"/>
        <c:tickLblPos val="none"/>
        <c:crossAx val="153372160"/>
        <c:crosses val="autoZero"/>
        <c:auto val="1"/>
        <c:lblOffset val="100"/>
        <c:baseTimeUnit val="years"/>
      </c:dateAx>
      <c:valAx>
        <c:axId val="1533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F1-4FC7-8CDD-84F15B6CB39A}"/>
            </c:ext>
          </c:extLst>
        </c:ser>
        <c:dLbls>
          <c:showLegendKey val="0"/>
          <c:showVal val="0"/>
          <c:showCatName val="0"/>
          <c:showSerName val="0"/>
          <c:showPercent val="0"/>
          <c:showBubbleSize val="0"/>
        </c:dLbls>
        <c:gapWidth val="150"/>
        <c:axId val="153156992"/>
        <c:axId val="1534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extLst>
            <c:ext xmlns:c16="http://schemas.microsoft.com/office/drawing/2014/chart" uri="{C3380CC4-5D6E-409C-BE32-E72D297353CC}">
              <c16:uniqueId val="{00000001-DDF1-4FC7-8CDD-84F15B6CB39A}"/>
            </c:ext>
          </c:extLst>
        </c:ser>
        <c:dLbls>
          <c:showLegendKey val="0"/>
          <c:showVal val="0"/>
          <c:showCatName val="0"/>
          <c:showSerName val="0"/>
          <c:showPercent val="0"/>
          <c:showBubbleSize val="0"/>
        </c:dLbls>
        <c:marker val="1"/>
        <c:smooth val="0"/>
        <c:axId val="153156992"/>
        <c:axId val="153400832"/>
      </c:lineChart>
      <c:dateAx>
        <c:axId val="153156992"/>
        <c:scaling>
          <c:orientation val="minMax"/>
        </c:scaling>
        <c:delete val="1"/>
        <c:axPos val="b"/>
        <c:numFmt formatCode="ge" sourceLinked="1"/>
        <c:majorTickMark val="none"/>
        <c:minorTickMark val="none"/>
        <c:tickLblPos val="none"/>
        <c:crossAx val="153400832"/>
        <c:crosses val="autoZero"/>
        <c:auto val="1"/>
        <c:lblOffset val="100"/>
        <c:baseTimeUnit val="years"/>
      </c:dateAx>
      <c:valAx>
        <c:axId val="153400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1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1069.1199999999999</c:v>
                </c:pt>
                <c:pt idx="1">
                  <c:v>913.21</c:v>
                </c:pt>
                <c:pt idx="2">
                  <c:v>1119.1099999999999</c:v>
                </c:pt>
                <c:pt idx="3">
                  <c:v>811.47</c:v>
                </c:pt>
                <c:pt idx="4">
                  <c:v>945.92</c:v>
                </c:pt>
              </c:numCache>
            </c:numRef>
          </c:val>
          <c:extLst>
            <c:ext xmlns:c16="http://schemas.microsoft.com/office/drawing/2014/chart" uri="{C3380CC4-5D6E-409C-BE32-E72D297353CC}">
              <c16:uniqueId val="{00000000-01F1-417A-9DDC-A61AFDC668E8}"/>
            </c:ext>
          </c:extLst>
        </c:ser>
        <c:dLbls>
          <c:showLegendKey val="0"/>
          <c:showVal val="0"/>
          <c:showCatName val="0"/>
          <c:showSerName val="0"/>
          <c:showPercent val="0"/>
          <c:showBubbleSize val="0"/>
        </c:dLbls>
        <c:gapWidth val="150"/>
        <c:axId val="153410560"/>
        <c:axId val="1535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extLst>
            <c:ext xmlns:c16="http://schemas.microsoft.com/office/drawing/2014/chart" uri="{C3380CC4-5D6E-409C-BE32-E72D297353CC}">
              <c16:uniqueId val="{00000001-01F1-417A-9DDC-A61AFDC668E8}"/>
            </c:ext>
          </c:extLst>
        </c:ser>
        <c:dLbls>
          <c:showLegendKey val="0"/>
          <c:showVal val="0"/>
          <c:showCatName val="0"/>
          <c:showSerName val="0"/>
          <c:showPercent val="0"/>
          <c:showBubbleSize val="0"/>
        </c:dLbls>
        <c:marker val="1"/>
        <c:smooth val="0"/>
        <c:axId val="153410560"/>
        <c:axId val="153572480"/>
      </c:lineChart>
      <c:dateAx>
        <c:axId val="153410560"/>
        <c:scaling>
          <c:orientation val="minMax"/>
        </c:scaling>
        <c:delete val="1"/>
        <c:axPos val="b"/>
        <c:numFmt formatCode="ge" sourceLinked="1"/>
        <c:majorTickMark val="none"/>
        <c:minorTickMark val="none"/>
        <c:tickLblPos val="none"/>
        <c:crossAx val="153572480"/>
        <c:crosses val="autoZero"/>
        <c:auto val="1"/>
        <c:lblOffset val="100"/>
        <c:baseTimeUnit val="years"/>
      </c:dateAx>
      <c:valAx>
        <c:axId val="15357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4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421.52</c:v>
                </c:pt>
                <c:pt idx="1">
                  <c:v>427.62</c:v>
                </c:pt>
                <c:pt idx="2">
                  <c:v>436.87</c:v>
                </c:pt>
                <c:pt idx="3">
                  <c:v>415.2</c:v>
                </c:pt>
                <c:pt idx="4">
                  <c:v>391.82</c:v>
                </c:pt>
              </c:numCache>
            </c:numRef>
          </c:val>
          <c:extLst>
            <c:ext xmlns:c16="http://schemas.microsoft.com/office/drawing/2014/chart" uri="{C3380CC4-5D6E-409C-BE32-E72D297353CC}">
              <c16:uniqueId val="{00000000-49B0-4A89-B181-FF11B69A9821}"/>
            </c:ext>
          </c:extLst>
        </c:ser>
        <c:dLbls>
          <c:showLegendKey val="0"/>
          <c:showVal val="0"/>
          <c:showCatName val="0"/>
          <c:showSerName val="0"/>
          <c:showPercent val="0"/>
          <c:showBubbleSize val="0"/>
        </c:dLbls>
        <c:gapWidth val="150"/>
        <c:axId val="153598592"/>
        <c:axId val="1536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extLst>
            <c:ext xmlns:c16="http://schemas.microsoft.com/office/drawing/2014/chart" uri="{C3380CC4-5D6E-409C-BE32-E72D297353CC}">
              <c16:uniqueId val="{00000001-49B0-4A89-B181-FF11B69A9821}"/>
            </c:ext>
          </c:extLst>
        </c:ser>
        <c:dLbls>
          <c:showLegendKey val="0"/>
          <c:showVal val="0"/>
          <c:showCatName val="0"/>
          <c:showSerName val="0"/>
          <c:showPercent val="0"/>
          <c:showBubbleSize val="0"/>
        </c:dLbls>
        <c:marker val="1"/>
        <c:smooth val="0"/>
        <c:axId val="153598592"/>
        <c:axId val="153613056"/>
      </c:lineChart>
      <c:dateAx>
        <c:axId val="153598592"/>
        <c:scaling>
          <c:orientation val="minMax"/>
        </c:scaling>
        <c:delete val="1"/>
        <c:axPos val="b"/>
        <c:numFmt formatCode="ge" sourceLinked="1"/>
        <c:majorTickMark val="none"/>
        <c:minorTickMark val="none"/>
        <c:tickLblPos val="none"/>
        <c:crossAx val="153613056"/>
        <c:crosses val="autoZero"/>
        <c:auto val="1"/>
        <c:lblOffset val="100"/>
        <c:baseTimeUnit val="years"/>
      </c:dateAx>
      <c:valAx>
        <c:axId val="153613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5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104.85</c:v>
                </c:pt>
                <c:pt idx="1">
                  <c:v>98.8</c:v>
                </c:pt>
                <c:pt idx="2">
                  <c:v>94.94</c:v>
                </c:pt>
                <c:pt idx="3">
                  <c:v>98.56</c:v>
                </c:pt>
                <c:pt idx="4">
                  <c:v>101.54</c:v>
                </c:pt>
              </c:numCache>
            </c:numRef>
          </c:val>
          <c:extLst>
            <c:ext xmlns:c16="http://schemas.microsoft.com/office/drawing/2014/chart" uri="{C3380CC4-5D6E-409C-BE32-E72D297353CC}">
              <c16:uniqueId val="{00000000-C2DB-4C9E-807A-77CBC8062527}"/>
            </c:ext>
          </c:extLst>
        </c:ser>
        <c:dLbls>
          <c:showLegendKey val="0"/>
          <c:showVal val="0"/>
          <c:showCatName val="0"/>
          <c:showSerName val="0"/>
          <c:showPercent val="0"/>
          <c:showBubbleSize val="0"/>
        </c:dLbls>
        <c:gapWidth val="150"/>
        <c:axId val="153643264"/>
        <c:axId val="1536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extLst>
            <c:ext xmlns:c16="http://schemas.microsoft.com/office/drawing/2014/chart" uri="{C3380CC4-5D6E-409C-BE32-E72D297353CC}">
              <c16:uniqueId val="{00000001-C2DB-4C9E-807A-77CBC8062527}"/>
            </c:ext>
          </c:extLst>
        </c:ser>
        <c:dLbls>
          <c:showLegendKey val="0"/>
          <c:showVal val="0"/>
          <c:showCatName val="0"/>
          <c:showSerName val="0"/>
          <c:showPercent val="0"/>
          <c:showBubbleSize val="0"/>
        </c:dLbls>
        <c:marker val="1"/>
        <c:smooth val="0"/>
        <c:axId val="153643264"/>
        <c:axId val="153645440"/>
      </c:lineChart>
      <c:dateAx>
        <c:axId val="153643264"/>
        <c:scaling>
          <c:orientation val="minMax"/>
        </c:scaling>
        <c:delete val="1"/>
        <c:axPos val="b"/>
        <c:numFmt formatCode="ge" sourceLinked="1"/>
        <c:majorTickMark val="none"/>
        <c:minorTickMark val="none"/>
        <c:tickLblPos val="none"/>
        <c:crossAx val="153645440"/>
        <c:crosses val="autoZero"/>
        <c:auto val="1"/>
        <c:lblOffset val="100"/>
        <c:baseTimeUnit val="years"/>
      </c:dateAx>
      <c:valAx>
        <c:axId val="1536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120.43</c:v>
                </c:pt>
                <c:pt idx="1">
                  <c:v>127.53</c:v>
                </c:pt>
                <c:pt idx="2">
                  <c:v>132.13</c:v>
                </c:pt>
                <c:pt idx="3">
                  <c:v>128.36000000000001</c:v>
                </c:pt>
                <c:pt idx="4">
                  <c:v>125.09</c:v>
                </c:pt>
              </c:numCache>
            </c:numRef>
          </c:val>
          <c:extLst>
            <c:ext xmlns:c16="http://schemas.microsoft.com/office/drawing/2014/chart" uri="{C3380CC4-5D6E-409C-BE32-E72D297353CC}">
              <c16:uniqueId val="{00000000-B31C-4358-94F7-6996AC61B591}"/>
            </c:ext>
          </c:extLst>
        </c:ser>
        <c:dLbls>
          <c:showLegendKey val="0"/>
          <c:showVal val="0"/>
          <c:showCatName val="0"/>
          <c:showSerName val="0"/>
          <c:showPercent val="0"/>
          <c:showBubbleSize val="0"/>
        </c:dLbls>
        <c:gapWidth val="150"/>
        <c:axId val="153655552"/>
        <c:axId val="1537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extLst>
            <c:ext xmlns:c16="http://schemas.microsoft.com/office/drawing/2014/chart" uri="{C3380CC4-5D6E-409C-BE32-E72D297353CC}">
              <c16:uniqueId val="{00000001-B31C-4358-94F7-6996AC61B591}"/>
            </c:ext>
          </c:extLst>
        </c:ser>
        <c:dLbls>
          <c:showLegendKey val="0"/>
          <c:showVal val="0"/>
          <c:showCatName val="0"/>
          <c:showSerName val="0"/>
          <c:showPercent val="0"/>
          <c:showBubbleSize val="0"/>
        </c:dLbls>
        <c:marker val="1"/>
        <c:smooth val="0"/>
        <c:axId val="153655552"/>
        <c:axId val="153702784"/>
      </c:lineChart>
      <c:dateAx>
        <c:axId val="153655552"/>
        <c:scaling>
          <c:orientation val="minMax"/>
        </c:scaling>
        <c:delete val="1"/>
        <c:axPos val="b"/>
        <c:numFmt formatCode="ge" sourceLinked="1"/>
        <c:majorTickMark val="none"/>
        <c:minorTickMark val="none"/>
        <c:tickLblPos val="none"/>
        <c:crossAx val="153702784"/>
        <c:crosses val="autoZero"/>
        <c:auto val="1"/>
        <c:lblOffset val="100"/>
        <c:baseTimeUnit val="years"/>
      </c:dateAx>
      <c:valAx>
        <c:axId val="1537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64" zoomScaleNormal="100" workbookViewId="0">
      <selection activeCell="BL16" sqref="BL16:BZ44"/>
    </sheetView>
  </sheetViews>
  <sheetFormatPr defaultColWidth="2.625" defaultRowHeight="13.5" x14ac:dyDescent="0.15"/>
  <cols>
    <col min="1" max="1" width="2.625" customWidth="1"/>
    <col min="2" max="62" width="3.75" customWidth="1"/>
    <col min="64" max="77" width="3.125" customWidth="1"/>
    <col min="78" max="78" width="9.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奈良県　大淀町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18575</v>
      </c>
      <c r="AJ8" s="75"/>
      <c r="AK8" s="75"/>
      <c r="AL8" s="75"/>
      <c r="AM8" s="75"/>
      <c r="AN8" s="75"/>
      <c r="AO8" s="75"/>
      <c r="AP8" s="76"/>
      <c r="AQ8" s="57">
        <f>データ!R6</f>
        <v>38.1</v>
      </c>
      <c r="AR8" s="57"/>
      <c r="AS8" s="57"/>
      <c r="AT8" s="57"/>
      <c r="AU8" s="57"/>
      <c r="AV8" s="57"/>
      <c r="AW8" s="57"/>
      <c r="AX8" s="57"/>
      <c r="AY8" s="57">
        <f>データ!S6</f>
        <v>487.53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83.3</v>
      </c>
      <c r="K10" s="57"/>
      <c r="L10" s="57"/>
      <c r="M10" s="57"/>
      <c r="N10" s="57"/>
      <c r="O10" s="57"/>
      <c r="P10" s="57"/>
      <c r="Q10" s="57"/>
      <c r="R10" s="57">
        <f>データ!O6</f>
        <v>99.98</v>
      </c>
      <c r="S10" s="57"/>
      <c r="T10" s="57"/>
      <c r="U10" s="57"/>
      <c r="V10" s="57"/>
      <c r="W10" s="57"/>
      <c r="X10" s="57"/>
      <c r="Y10" s="57"/>
      <c r="Z10" s="65">
        <f>データ!P6</f>
        <v>1995</v>
      </c>
      <c r="AA10" s="65"/>
      <c r="AB10" s="65"/>
      <c r="AC10" s="65"/>
      <c r="AD10" s="65"/>
      <c r="AE10" s="65"/>
      <c r="AF10" s="65"/>
      <c r="AG10" s="65"/>
      <c r="AH10" s="2"/>
      <c r="AI10" s="65">
        <f>データ!T6</f>
        <v>18490</v>
      </c>
      <c r="AJ10" s="65"/>
      <c r="AK10" s="65"/>
      <c r="AL10" s="65"/>
      <c r="AM10" s="65"/>
      <c r="AN10" s="65"/>
      <c r="AO10" s="65"/>
      <c r="AP10" s="65"/>
      <c r="AQ10" s="57">
        <f>データ!U6</f>
        <v>13</v>
      </c>
      <c r="AR10" s="57"/>
      <c r="AS10" s="57"/>
      <c r="AT10" s="57"/>
      <c r="AU10" s="57"/>
      <c r="AV10" s="57"/>
      <c r="AW10" s="57"/>
      <c r="AX10" s="57"/>
      <c r="AY10" s="57">
        <f>データ!V6</f>
        <v>1422.31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37.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37.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294420</v>
      </c>
      <c r="D6" s="31">
        <f t="shared" si="3"/>
        <v>46</v>
      </c>
      <c r="E6" s="31">
        <f t="shared" si="3"/>
        <v>1</v>
      </c>
      <c r="F6" s="31">
        <f t="shared" si="3"/>
        <v>0</v>
      </c>
      <c r="G6" s="31">
        <f t="shared" si="3"/>
        <v>1</v>
      </c>
      <c r="H6" s="31" t="str">
        <f t="shared" si="3"/>
        <v>奈良県　大淀町</v>
      </c>
      <c r="I6" s="31" t="str">
        <f t="shared" si="3"/>
        <v>法適用</v>
      </c>
      <c r="J6" s="31" t="str">
        <f t="shared" si="3"/>
        <v>水道事業</v>
      </c>
      <c r="K6" s="31" t="str">
        <f t="shared" si="3"/>
        <v>末端給水事業</v>
      </c>
      <c r="L6" s="31" t="str">
        <f t="shared" si="3"/>
        <v>A6</v>
      </c>
      <c r="M6" s="32" t="str">
        <f t="shared" si="3"/>
        <v>-</v>
      </c>
      <c r="N6" s="32">
        <f t="shared" si="3"/>
        <v>83.3</v>
      </c>
      <c r="O6" s="32">
        <f t="shared" si="3"/>
        <v>99.98</v>
      </c>
      <c r="P6" s="32">
        <f t="shared" si="3"/>
        <v>1995</v>
      </c>
      <c r="Q6" s="32">
        <f t="shared" si="3"/>
        <v>18575</v>
      </c>
      <c r="R6" s="32">
        <f t="shared" si="3"/>
        <v>38.1</v>
      </c>
      <c r="S6" s="32">
        <f t="shared" si="3"/>
        <v>487.53</v>
      </c>
      <c r="T6" s="32">
        <f t="shared" si="3"/>
        <v>18490</v>
      </c>
      <c r="U6" s="32">
        <f t="shared" si="3"/>
        <v>13</v>
      </c>
      <c r="V6" s="32">
        <f t="shared" si="3"/>
        <v>1422.31</v>
      </c>
      <c r="W6" s="33">
        <f>IF(W7="",NA(),W7)</f>
        <v>114.55</v>
      </c>
      <c r="X6" s="33">
        <f t="shared" ref="X6:AF6" si="4">IF(X7="",NA(),X7)</f>
        <v>108.16</v>
      </c>
      <c r="Y6" s="33">
        <f t="shared" si="4"/>
        <v>105.05</v>
      </c>
      <c r="Z6" s="33">
        <f t="shared" si="4"/>
        <v>105.76</v>
      </c>
      <c r="AA6" s="33">
        <f t="shared" si="4"/>
        <v>106.79</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1069.1199999999999</v>
      </c>
      <c r="AT6" s="33">
        <f t="shared" ref="AT6:BB6" si="6">IF(AT7="",NA(),AT7)</f>
        <v>913.21</v>
      </c>
      <c r="AU6" s="33">
        <f t="shared" si="6"/>
        <v>1119.1099999999999</v>
      </c>
      <c r="AV6" s="33">
        <f t="shared" si="6"/>
        <v>811.47</v>
      </c>
      <c r="AW6" s="33">
        <f t="shared" si="6"/>
        <v>945.92</v>
      </c>
      <c r="AX6" s="33">
        <f t="shared" si="6"/>
        <v>995.5</v>
      </c>
      <c r="AY6" s="33">
        <f t="shared" si="6"/>
        <v>915.5</v>
      </c>
      <c r="AZ6" s="33">
        <f t="shared" si="6"/>
        <v>963.24</v>
      </c>
      <c r="BA6" s="33">
        <f t="shared" si="6"/>
        <v>381.53</v>
      </c>
      <c r="BB6" s="33">
        <f t="shared" si="6"/>
        <v>391.54</v>
      </c>
      <c r="BC6" s="32" t="str">
        <f>IF(BC7="","",IF(BC7="-","【-】","【"&amp;SUBSTITUTE(TEXT(BC7,"#,##0.00"),"-","△")&amp;"】"))</f>
        <v>【262.74】</v>
      </c>
      <c r="BD6" s="33">
        <f>IF(BD7="",NA(),BD7)</f>
        <v>421.52</v>
      </c>
      <c r="BE6" s="33">
        <f t="shared" ref="BE6:BM6" si="7">IF(BE7="",NA(),BE7)</f>
        <v>427.62</v>
      </c>
      <c r="BF6" s="33">
        <f t="shared" si="7"/>
        <v>436.87</v>
      </c>
      <c r="BG6" s="33">
        <f t="shared" si="7"/>
        <v>415.2</v>
      </c>
      <c r="BH6" s="33">
        <f t="shared" si="7"/>
        <v>391.82</v>
      </c>
      <c r="BI6" s="33">
        <f t="shared" si="7"/>
        <v>414.59</v>
      </c>
      <c r="BJ6" s="33">
        <f t="shared" si="7"/>
        <v>404.78</v>
      </c>
      <c r="BK6" s="33">
        <f t="shared" si="7"/>
        <v>400.38</v>
      </c>
      <c r="BL6" s="33">
        <f t="shared" si="7"/>
        <v>393.27</v>
      </c>
      <c r="BM6" s="33">
        <f t="shared" si="7"/>
        <v>386.97</v>
      </c>
      <c r="BN6" s="32" t="str">
        <f>IF(BN7="","",IF(BN7="-","【-】","【"&amp;SUBSTITUTE(TEXT(BN7,"#,##0.00"),"-","△")&amp;"】"))</f>
        <v>【276.38】</v>
      </c>
      <c r="BO6" s="33">
        <f>IF(BO7="",NA(),BO7)</f>
        <v>104.85</v>
      </c>
      <c r="BP6" s="33">
        <f t="shared" ref="BP6:BX6" si="8">IF(BP7="",NA(),BP7)</f>
        <v>98.8</v>
      </c>
      <c r="BQ6" s="33">
        <f t="shared" si="8"/>
        <v>94.94</v>
      </c>
      <c r="BR6" s="33">
        <f t="shared" si="8"/>
        <v>98.56</v>
      </c>
      <c r="BS6" s="33">
        <f t="shared" si="8"/>
        <v>101.54</v>
      </c>
      <c r="BT6" s="33">
        <f t="shared" si="8"/>
        <v>97.71</v>
      </c>
      <c r="BU6" s="33">
        <f t="shared" si="8"/>
        <v>98.07</v>
      </c>
      <c r="BV6" s="33">
        <f t="shared" si="8"/>
        <v>96.56</v>
      </c>
      <c r="BW6" s="33">
        <f t="shared" si="8"/>
        <v>100.47</v>
      </c>
      <c r="BX6" s="33">
        <f t="shared" si="8"/>
        <v>101.72</v>
      </c>
      <c r="BY6" s="32" t="str">
        <f>IF(BY7="","",IF(BY7="-","【-】","【"&amp;SUBSTITUTE(TEXT(BY7,"#,##0.00"),"-","△")&amp;"】"))</f>
        <v>【104.99】</v>
      </c>
      <c r="BZ6" s="33">
        <f>IF(BZ7="",NA(),BZ7)</f>
        <v>120.43</v>
      </c>
      <c r="CA6" s="33">
        <f t="shared" ref="CA6:CI6" si="9">IF(CA7="",NA(),CA7)</f>
        <v>127.53</v>
      </c>
      <c r="CB6" s="33">
        <f t="shared" si="9"/>
        <v>132.13</v>
      </c>
      <c r="CC6" s="33">
        <f t="shared" si="9"/>
        <v>128.36000000000001</v>
      </c>
      <c r="CD6" s="33">
        <f t="shared" si="9"/>
        <v>125.09</v>
      </c>
      <c r="CE6" s="33">
        <f t="shared" si="9"/>
        <v>173.56</v>
      </c>
      <c r="CF6" s="33">
        <f t="shared" si="9"/>
        <v>172.26</v>
      </c>
      <c r="CG6" s="33">
        <f t="shared" si="9"/>
        <v>177.14</v>
      </c>
      <c r="CH6" s="33">
        <f t="shared" si="9"/>
        <v>169.82</v>
      </c>
      <c r="CI6" s="33">
        <f t="shared" si="9"/>
        <v>168.2</v>
      </c>
      <c r="CJ6" s="32" t="str">
        <f>IF(CJ7="","",IF(CJ7="-","【-】","【"&amp;SUBSTITUTE(TEXT(CJ7,"#,##0.00"),"-","△")&amp;"】"))</f>
        <v>【163.72】</v>
      </c>
      <c r="CK6" s="33">
        <f>IF(CK7="",NA(),CK7)</f>
        <v>55.72</v>
      </c>
      <c r="CL6" s="33">
        <f t="shared" ref="CL6:CT6" si="10">IF(CL7="",NA(),CL7)</f>
        <v>55.28</v>
      </c>
      <c r="CM6" s="33">
        <f t="shared" si="10"/>
        <v>55.24</v>
      </c>
      <c r="CN6" s="33">
        <f t="shared" si="10"/>
        <v>54.81</v>
      </c>
      <c r="CO6" s="33">
        <f t="shared" si="10"/>
        <v>77.150000000000006</v>
      </c>
      <c r="CP6" s="33">
        <f t="shared" si="10"/>
        <v>55.84</v>
      </c>
      <c r="CQ6" s="33">
        <f t="shared" si="10"/>
        <v>55.68</v>
      </c>
      <c r="CR6" s="33">
        <f t="shared" si="10"/>
        <v>55.64</v>
      </c>
      <c r="CS6" s="33">
        <f t="shared" si="10"/>
        <v>55.13</v>
      </c>
      <c r="CT6" s="33">
        <f t="shared" si="10"/>
        <v>54.77</v>
      </c>
      <c r="CU6" s="32" t="str">
        <f>IF(CU7="","",IF(CU7="-","【-】","【"&amp;SUBSTITUTE(TEXT(CU7,"#,##0.00"),"-","△")&amp;"】"))</f>
        <v>【59.76】</v>
      </c>
      <c r="CV6" s="33">
        <f>IF(CV7="",NA(),CV7)</f>
        <v>85.2</v>
      </c>
      <c r="CW6" s="33">
        <f t="shared" ref="CW6:DE6" si="11">IF(CW7="",NA(),CW7)</f>
        <v>84.25</v>
      </c>
      <c r="CX6" s="33">
        <f t="shared" si="11"/>
        <v>81.98</v>
      </c>
      <c r="CY6" s="33">
        <f t="shared" si="11"/>
        <v>84.75</v>
      </c>
      <c r="CZ6" s="33">
        <f t="shared" si="11"/>
        <v>84.86</v>
      </c>
      <c r="DA6" s="33">
        <f t="shared" si="11"/>
        <v>83.11</v>
      </c>
      <c r="DB6" s="33">
        <f t="shared" si="11"/>
        <v>83.18</v>
      </c>
      <c r="DC6" s="33">
        <f t="shared" si="11"/>
        <v>83.09</v>
      </c>
      <c r="DD6" s="33">
        <f t="shared" si="11"/>
        <v>83</v>
      </c>
      <c r="DE6" s="33">
        <f t="shared" si="11"/>
        <v>82.89</v>
      </c>
      <c r="DF6" s="32" t="str">
        <f>IF(DF7="","",IF(DF7="-","【-】","【"&amp;SUBSTITUTE(TEXT(DF7,"#,##0.00"),"-","△")&amp;"】"))</f>
        <v>【89.95】</v>
      </c>
      <c r="DG6" s="33">
        <f>IF(DG7="",NA(),DG7)</f>
        <v>12.05</v>
      </c>
      <c r="DH6" s="33">
        <f t="shared" ref="DH6:DP6" si="12">IF(DH7="",NA(),DH7)</f>
        <v>12.65</v>
      </c>
      <c r="DI6" s="33">
        <f t="shared" si="12"/>
        <v>13.29</v>
      </c>
      <c r="DJ6" s="33">
        <f t="shared" si="12"/>
        <v>41.21</v>
      </c>
      <c r="DK6" s="33">
        <f t="shared" si="12"/>
        <v>42.82</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2.87</v>
      </c>
      <c r="DS6" s="33">
        <f t="shared" ref="DS6:EA6" si="13">IF(DS7="",NA(),DS7)</f>
        <v>4.42</v>
      </c>
      <c r="DT6" s="33">
        <f t="shared" si="13"/>
        <v>4.82</v>
      </c>
      <c r="DU6" s="33">
        <f t="shared" si="13"/>
        <v>6.06</v>
      </c>
      <c r="DV6" s="33">
        <f t="shared" si="13"/>
        <v>13.08</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0.56999999999999995</v>
      </c>
      <c r="ED6" s="33">
        <f t="shared" ref="ED6:EL6" si="14">IF(ED7="",NA(),ED7)</f>
        <v>0.55000000000000004</v>
      </c>
      <c r="EE6" s="33">
        <f t="shared" si="14"/>
        <v>0.66</v>
      </c>
      <c r="EF6" s="33">
        <f t="shared" si="14"/>
        <v>0.6</v>
      </c>
      <c r="EG6" s="33">
        <f t="shared" si="14"/>
        <v>0.53</v>
      </c>
      <c r="EH6" s="33">
        <f t="shared" si="14"/>
        <v>0.78</v>
      </c>
      <c r="EI6" s="33">
        <f t="shared" si="14"/>
        <v>0.67</v>
      </c>
      <c r="EJ6" s="33">
        <f t="shared" si="14"/>
        <v>0.67</v>
      </c>
      <c r="EK6" s="33">
        <f t="shared" si="14"/>
        <v>0.66</v>
      </c>
      <c r="EL6" s="33">
        <f t="shared" si="14"/>
        <v>0.99</v>
      </c>
      <c r="EM6" s="32" t="str">
        <f>IF(EM7="","",IF(EM7="-","【-】","【"&amp;SUBSTITUTE(TEXT(EM7,"#,##0.00"),"-","△")&amp;"】"))</f>
        <v>【0.85】</v>
      </c>
    </row>
    <row r="7" spans="1:143" s="34" customFormat="1" x14ac:dyDescent="0.15">
      <c r="A7" s="26"/>
      <c r="B7" s="35">
        <v>2015</v>
      </c>
      <c r="C7" s="35">
        <v>294420</v>
      </c>
      <c r="D7" s="35">
        <v>46</v>
      </c>
      <c r="E7" s="35">
        <v>1</v>
      </c>
      <c r="F7" s="35">
        <v>0</v>
      </c>
      <c r="G7" s="35">
        <v>1</v>
      </c>
      <c r="H7" s="35" t="s">
        <v>93</v>
      </c>
      <c r="I7" s="35" t="s">
        <v>94</v>
      </c>
      <c r="J7" s="35" t="s">
        <v>95</v>
      </c>
      <c r="K7" s="35" t="s">
        <v>96</v>
      </c>
      <c r="L7" s="35" t="s">
        <v>97</v>
      </c>
      <c r="M7" s="36" t="s">
        <v>98</v>
      </c>
      <c r="N7" s="36">
        <v>83.3</v>
      </c>
      <c r="O7" s="36">
        <v>99.98</v>
      </c>
      <c r="P7" s="36">
        <v>1995</v>
      </c>
      <c r="Q7" s="36">
        <v>18575</v>
      </c>
      <c r="R7" s="36">
        <v>38.1</v>
      </c>
      <c r="S7" s="36">
        <v>487.53</v>
      </c>
      <c r="T7" s="36">
        <v>18490</v>
      </c>
      <c r="U7" s="36">
        <v>13</v>
      </c>
      <c r="V7" s="36">
        <v>1422.31</v>
      </c>
      <c r="W7" s="36">
        <v>114.55</v>
      </c>
      <c r="X7" s="36">
        <v>108.16</v>
      </c>
      <c r="Y7" s="36">
        <v>105.05</v>
      </c>
      <c r="Z7" s="36">
        <v>105.76</v>
      </c>
      <c r="AA7" s="36">
        <v>106.79</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1069.1199999999999</v>
      </c>
      <c r="AT7" s="36">
        <v>913.21</v>
      </c>
      <c r="AU7" s="36">
        <v>1119.1099999999999</v>
      </c>
      <c r="AV7" s="36">
        <v>811.47</v>
      </c>
      <c r="AW7" s="36">
        <v>945.92</v>
      </c>
      <c r="AX7" s="36">
        <v>995.5</v>
      </c>
      <c r="AY7" s="36">
        <v>915.5</v>
      </c>
      <c r="AZ7" s="36">
        <v>963.24</v>
      </c>
      <c r="BA7" s="36">
        <v>381.53</v>
      </c>
      <c r="BB7" s="36">
        <v>391.54</v>
      </c>
      <c r="BC7" s="36">
        <v>262.74</v>
      </c>
      <c r="BD7" s="36">
        <v>421.52</v>
      </c>
      <c r="BE7" s="36">
        <v>427.62</v>
      </c>
      <c r="BF7" s="36">
        <v>436.87</v>
      </c>
      <c r="BG7" s="36">
        <v>415.2</v>
      </c>
      <c r="BH7" s="36">
        <v>391.82</v>
      </c>
      <c r="BI7" s="36">
        <v>414.59</v>
      </c>
      <c r="BJ7" s="36">
        <v>404.78</v>
      </c>
      <c r="BK7" s="36">
        <v>400.38</v>
      </c>
      <c r="BL7" s="36">
        <v>393.27</v>
      </c>
      <c r="BM7" s="36">
        <v>386.97</v>
      </c>
      <c r="BN7" s="36">
        <v>276.38</v>
      </c>
      <c r="BO7" s="36">
        <v>104.85</v>
      </c>
      <c r="BP7" s="36">
        <v>98.8</v>
      </c>
      <c r="BQ7" s="36">
        <v>94.94</v>
      </c>
      <c r="BR7" s="36">
        <v>98.56</v>
      </c>
      <c r="BS7" s="36">
        <v>101.54</v>
      </c>
      <c r="BT7" s="36">
        <v>97.71</v>
      </c>
      <c r="BU7" s="36">
        <v>98.07</v>
      </c>
      <c r="BV7" s="36">
        <v>96.56</v>
      </c>
      <c r="BW7" s="36">
        <v>100.47</v>
      </c>
      <c r="BX7" s="36">
        <v>101.72</v>
      </c>
      <c r="BY7" s="36">
        <v>104.99</v>
      </c>
      <c r="BZ7" s="36">
        <v>120.43</v>
      </c>
      <c r="CA7" s="36">
        <v>127.53</v>
      </c>
      <c r="CB7" s="36">
        <v>132.13</v>
      </c>
      <c r="CC7" s="36">
        <v>128.36000000000001</v>
      </c>
      <c r="CD7" s="36">
        <v>125.09</v>
      </c>
      <c r="CE7" s="36">
        <v>173.56</v>
      </c>
      <c r="CF7" s="36">
        <v>172.26</v>
      </c>
      <c r="CG7" s="36">
        <v>177.14</v>
      </c>
      <c r="CH7" s="36">
        <v>169.82</v>
      </c>
      <c r="CI7" s="36">
        <v>168.2</v>
      </c>
      <c r="CJ7" s="36">
        <v>163.72</v>
      </c>
      <c r="CK7" s="36">
        <v>55.72</v>
      </c>
      <c r="CL7" s="36">
        <v>55.28</v>
      </c>
      <c r="CM7" s="36">
        <v>55.24</v>
      </c>
      <c r="CN7" s="36">
        <v>54.81</v>
      </c>
      <c r="CO7" s="36">
        <v>77.150000000000006</v>
      </c>
      <c r="CP7" s="36">
        <v>55.84</v>
      </c>
      <c r="CQ7" s="36">
        <v>55.68</v>
      </c>
      <c r="CR7" s="36">
        <v>55.64</v>
      </c>
      <c r="CS7" s="36">
        <v>55.13</v>
      </c>
      <c r="CT7" s="36">
        <v>54.77</v>
      </c>
      <c r="CU7" s="36">
        <v>59.76</v>
      </c>
      <c r="CV7" s="36">
        <v>85.2</v>
      </c>
      <c r="CW7" s="36">
        <v>84.25</v>
      </c>
      <c r="CX7" s="36">
        <v>81.98</v>
      </c>
      <c r="CY7" s="36">
        <v>84.75</v>
      </c>
      <c r="CZ7" s="36">
        <v>84.86</v>
      </c>
      <c r="DA7" s="36">
        <v>83.11</v>
      </c>
      <c r="DB7" s="36">
        <v>83.18</v>
      </c>
      <c r="DC7" s="36">
        <v>83.09</v>
      </c>
      <c r="DD7" s="36">
        <v>83</v>
      </c>
      <c r="DE7" s="36">
        <v>82.89</v>
      </c>
      <c r="DF7" s="36">
        <v>89.95</v>
      </c>
      <c r="DG7" s="36">
        <v>12.05</v>
      </c>
      <c r="DH7" s="36">
        <v>12.65</v>
      </c>
      <c r="DI7" s="36">
        <v>13.29</v>
      </c>
      <c r="DJ7" s="36">
        <v>41.21</v>
      </c>
      <c r="DK7" s="36">
        <v>42.82</v>
      </c>
      <c r="DL7" s="36">
        <v>37.090000000000003</v>
      </c>
      <c r="DM7" s="36">
        <v>38.07</v>
      </c>
      <c r="DN7" s="36">
        <v>39.06</v>
      </c>
      <c r="DO7" s="36">
        <v>46.66</v>
      </c>
      <c r="DP7" s="36">
        <v>47.46</v>
      </c>
      <c r="DQ7" s="36">
        <v>47.18</v>
      </c>
      <c r="DR7" s="36">
        <v>2.87</v>
      </c>
      <c r="DS7" s="36">
        <v>4.42</v>
      </c>
      <c r="DT7" s="36">
        <v>4.82</v>
      </c>
      <c r="DU7" s="36">
        <v>6.06</v>
      </c>
      <c r="DV7" s="36">
        <v>13.08</v>
      </c>
      <c r="DW7" s="36">
        <v>6.63</v>
      </c>
      <c r="DX7" s="36">
        <v>7.73</v>
      </c>
      <c r="DY7" s="36">
        <v>8.8699999999999992</v>
      </c>
      <c r="DZ7" s="36">
        <v>9.85</v>
      </c>
      <c r="EA7" s="36">
        <v>9.7100000000000009</v>
      </c>
      <c r="EB7" s="36">
        <v>13.18</v>
      </c>
      <c r="EC7" s="36">
        <v>0.56999999999999995</v>
      </c>
      <c r="ED7" s="36">
        <v>0.55000000000000004</v>
      </c>
      <c r="EE7" s="36">
        <v>0.66</v>
      </c>
      <c r="EF7" s="36">
        <v>0.6</v>
      </c>
      <c r="EG7" s="36">
        <v>0.53</v>
      </c>
      <c r="EH7" s="36">
        <v>0.78</v>
      </c>
      <c r="EI7" s="36">
        <v>0.67</v>
      </c>
      <c r="EJ7" s="36">
        <v>0.67</v>
      </c>
      <c r="EK7" s="36">
        <v>0.66</v>
      </c>
      <c r="EL7" s="36">
        <v>0.99</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OY031156</cp:lastModifiedBy>
  <cp:lastPrinted>2017-02-06T05:42:27Z</cp:lastPrinted>
  <dcterms:created xsi:type="dcterms:W3CDTF">2017-02-01T08:46:07Z</dcterms:created>
  <dcterms:modified xsi:type="dcterms:W3CDTF">2017-02-21T06:05:46Z</dcterms:modified>
  <cp:category/>
</cp:coreProperties>
</file>